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a3FrgVkT47IkWZHBaRDNNk5oEWxxsdSmrGOO64GhjllK4rvxe7hA30/+X2lqVI9jQhFsVkdkZ8eD8WBJnlkqZA==" workbookSaltValue="hEi8FsD/jWHLvTAYh45iMg==" workbookSpinCount="100000" lockStructure="1"/>
  <bookViews>
    <workbookView xWindow="0" yWindow="0" windowWidth="15360" windowHeight="763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<sst xmlns="http://schemas.openxmlformats.org/spreadsheetml/2006/main" count="220" uniqueCount="108">
  <si>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</si>
  <si>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</si>
  <si>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</si>
  <si>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</si>
  <si>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</si>
  <si>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</si>
  <si>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</si>
  <si>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</si>
  <si>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</si>
  <si>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</si>
  <si>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</si>
  <si>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</si>
  <si>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</si>
  <si>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</si>
  <si>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</si>
  <si>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</si>
  <si>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</si>
  <si>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</si>
  <si>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</si>
  <si>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</si>
  <si>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</si>
  <si>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</si>
  <si>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</si>
  <si>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</si>
  <si>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</si>
  <si>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</si>
  <si>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</si>
  <si>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</si>
  <si>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</si>
  <si>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</si>
  <si>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</si>
  <si>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</si>
  <si>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</si>
  <si>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</si>
  <si>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</si>
  <si>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</si>
  <si>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</si>
  <si>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</si>
  <si>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</si>
  <si>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</si>
  <si>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</si>
  <si>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</si>
  <si>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</si>
  <si>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</si>
  <si>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</si>
  <si>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</si>
  <si>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</si>
  <si>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</si>
  <si>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</si>
  <si>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</si>
  <si>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</si>
  <si>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</si>
  <si>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</si>
  <si>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</si>
  <si>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</si>
  <si>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</si>
  <si>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</si>
  <si>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</si>
  <si>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</si>
  <si>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</si>
  <si>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</si>
  <si>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</si>
  <si>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</si>
  <si>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</si>
  <si>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</si>
  <si>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</si>
  <si>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</si>
  <si>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</si>
  <si>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</si>
  <si>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</si>
  <si>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</si>
  <si>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</si>
  <si>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</si>
  <si>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</si>
  <si>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</si>
  <si>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</si>
  <si>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</si>
  <si>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</si>
  <si>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</si>
  <si>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</si>
  <si>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</si>
  <si>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</si>
  <si>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</si>
  <si>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</si>
  <si>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</si>
  <si>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</si>
  <si>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</si>
  <si>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</si>
  <si>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</si>
  <si>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</si>
  <si>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</si>
  <si>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</si>
  <si>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</si>
  <si>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天童市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</si>
  <si>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</si>
  <si>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</si>
  <si>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</si>
  <si>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</si>
  <si>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</si>
  <si>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</si>
  <si>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</si>
  <si>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</si>
  <si>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</si>
  <si>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</si>
  <si>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</si>
  <si>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料金回収率、流動比率等が比較的高いことから、現状は給水収益を主とした適切な経営状況である。しかし、今後給水収益の増加を見込むことができない状況で管路の更新投資と適切な維持管理を実施する必要があるため、更なる経費の削減等を行い、高い有収率を維持しつつ持続的な経営を行う。</t>
    <rPh sb="121" eb="122">
      <t>タカ</t>
    </rPh>
    <phoneticPr fontId="4"/>
  </si>
  <si>
    <r>
      <rPr>
        <sz val="11"/>
        <rFont val="ＭＳ ゴシック"/>
        <family val="3"/>
        <charset val="128"/>
      </rPr>
      <t>　本市水道事業では、経常収支比率（①）及び料金回収率（⑤）が100％を超えており、給水にかかる費用が給水収益によって適切に賄われている状況にある。前年度から比率も増加し、類似団体と比較しても高い値となっている。今後も健全な経営を行うために費用削減を続け、適切な更新投資に充てる財源の確保を行う。</t>
    </r>
    <r>
      <rPr>
        <sz val="11"/>
        <color rgb="FFFF0000"/>
        <rFont val="ＭＳ ゴシック"/>
        <family val="3"/>
        <charset val="128"/>
      </rPr>
      <t xml:space="preserve">
</t>
    </r>
    <r>
      <rPr>
        <sz val="11"/>
        <rFont val="ＭＳ ゴシック"/>
        <family val="3"/>
        <charset val="128"/>
      </rPr>
      <t>　短期債務に対する支払能力を表す流動比率（③）は今年度も100％を上回っているが、本市の経年比較でみると減少傾向にある。企業債償還など流動負債の増加を見越して、今後も流動資産を増加させ支払能力を高める経営を行っていく必要がある。</t>
    </r>
    <r>
      <rPr>
        <sz val="11"/>
        <color rgb="FFFF0000"/>
        <rFont val="ＭＳ ゴシック"/>
        <family val="3"/>
        <charset val="128"/>
      </rPr>
      <t xml:space="preserve">
</t>
    </r>
    <r>
      <rPr>
        <sz val="11"/>
        <rFont val="ＭＳ ゴシック"/>
        <family val="3"/>
        <charset val="128"/>
      </rPr>
      <t>　企業債残高対給水収益比率（④）は、給水収益の維持と企業債の計画的な償還により、類似団体より低い値を維持している。今後は、現在の水準を保ちつつ、企業債の新規借入も活用して、大規模修繕に備えるとともに必要な更新投資を行っていく。</t>
    </r>
    <r>
      <rPr>
        <sz val="11"/>
        <color rgb="FFFF0000"/>
        <rFont val="ＭＳ ゴシック"/>
        <family val="3"/>
        <charset val="128"/>
      </rPr>
      <t xml:space="preserve">
</t>
    </r>
    <r>
      <rPr>
        <sz val="11"/>
        <rFont val="ＭＳ ゴシック"/>
        <family val="3"/>
        <charset val="128"/>
      </rPr>
      <t>　給水原価（⑥）は類似団体と比較して高くなっているが、本市の経年比較でみると減少傾向にあり、今年度も受水単価の引下げや漏水修理等の減少により値が下がった。</t>
    </r>
    <r>
      <rPr>
        <sz val="11"/>
        <color rgb="FFFF0000"/>
        <rFont val="ＭＳ ゴシック"/>
        <family val="3"/>
        <charset val="128"/>
      </rPr>
      <t xml:space="preserve">
</t>
    </r>
    <r>
      <rPr>
        <sz val="11"/>
        <rFont val="ＭＳ ゴシック"/>
        <family val="3"/>
        <charset val="128"/>
      </rPr>
      <t>　施設利用率（⑦）や有収率（⑧）は類似団体より高い値を維持し続けている。今後も、適切な更新と漏水調査業務等により、予防的に管路の維持を実施していく。</t>
    </r>
    <rPh sb="19" eb="20">
      <t>オヨ</t>
    </rPh>
    <rPh sb="35" eb="36">
      <t>コ</t>
    </rPh>
    <rPh sb="189" eb="190">
      <t>ホン</t>
    </rPh>
    <rPh sb="190" eb="191">
      <t>シ</t>
    </rPh>
    <rPh sb="192" eb="194">
      <t>ケイネン</t>
    </rPh>
    <rPh sb="194" eb="196">
      <t>ヒカク</t>
    </rPh>
    <rPh sb="200" eb="202">
      <t>ゲンショウ</t>
    </rPh>
    <rPh sb="202" eb="204">
      <t>ケイコウ</t>
    </rPh>
    <rPh sb="228" eb="230">
      <t>コンゴ</t>
    </rPh>
    <rPh sb="231" eb="233">
      <t>リュウドウ</t>
    </rPh>
    <rPh sb="233" eb="235">
      <t>シサン</t>
    </rPh>
    <rPh sb="236" eb="238">
      <t>ゾウカ</t>
    </rPh>
    <rPh sb="240" eb="242">
      <t>シハライ</t>
    </rPh>
    <rPh sb="242" eb="244">
      <t>ノウリョク</t>
    </rPh>
    <rPh sb="245" eb="246">
      <t>タカ</t>
    </rPh>
    <rPh sb="248" eb="250">
      <t>ケイエイ</t>
    </rPh>
    <rPh sb="251" eb="252">
      <t>オコナ</t>
    </rPh>
    <rPh sb="256" eb="258">
      <t>ヒツヨウ</t>
    </rPh>
    <rPh sb="320" eb="322">
      <t>コンゴ</t>
    </rPh>
    <rPh sb="324" eb="326">
      <t>ゲンザイ</t>
    </rPh>
    <rPh sb="327" eb="329">
      <t>スイジュン</t>
    </rPh>
    <rPh sb="330" eb="331">
      <t>タモ</t>
    </rPh>
    <rPh sb="335" eb="337">
      <t>キギョウ</t>
    </rPh>
    <rPh sb="337" eb="338">
      <t>サイ</t>
    </rPh>
    <rPh sb="339" eb="341">
      <t>シンキ</t>
    </rPh>
    <rPh sb="341" eb="343">
      <t>カリイ</t>
    </rPh>
    <rPh sb="344" eb="346">
      <t>カツヨウ</t>
    </rPh>
    <rPh sb="349" eb="352">
      <t>ダイキボ</t>
    </rPh>
    <rPh sb="352" eb="354">
      <t>シュウゼン</t>
    </rPh>
    <rPh sb="355" eb="356">
      <t>ソナ</t>
    </rPh>
    <rPh sb="362" eb="364">
      <t>ヒツヨウ</t>
    </rPh>
    <rPh sb="365" eb="367">
      <t>コウシン</t>
    </rPh>
    <rPh sb="367" eb="369">
      <t>トウシ</t>
    </rPh>
    <rPh sb="370" eb="371">
      <t>オコナ</t>
    </rPh>
    <rPh sb="386" eb="388">
      <t>ルイジ</t>
    </rPh>
    <rPh sb="388" eb="390">
      <t>ダンタイ</t>
    </rPh>
    <rPh sb="391" eb="393">
      <t>ヒカク</t>
    </rPh>
    <rPh sb="395" eb="396">
      <t>タカ</t>
    </rPh>
    <rPh sb="404" eb="405">
      <t>ホン</t>
    </rPh>
    <rPh sb="405" eb="406">
      <t>シ</t>
    </rPh>
    <rPh sb="407" eb="409">
      <t>ケイネン</t>
    </rPh>
    <rPh sb="409" eb="411">
      <t>ヒカク</t>
    </rPh>
    <rPh sb="415" eb="417">
      <t>ゲンショウ</t>
    </rPh>
    <rPh sb="417" eb="419">
      <t>ケイコウ</t>
    </rPh>
    <rPh sb="423" eb="426">
      <t>コンネンド</t>
    </rPh>
    <rPh sb="427" eb="429">
      <t>ジュスイ</t>
    </rPh>
    <rPh sb="429" eb="431">
      <t>タンカ</t>
    </rPh>
    <rPh sb="432" eb="434">
      <t>ヒキサ</t>
    </rPh>
    <rPh sb="436" eb="438">
      <t>ロウスイ</t>
    </rPh>
    <rPh sb="438" eb="440">
      <t>シュウリ</t>
    </rPh>
    <rPh sb="440" eb="441">
      <t>トウ</t>
    </rPh>
    <rPh sb="442" eb="443">
      <t>ゲン</t>
    </rPh>
    <rPh sb="443" eb="444">
      <t>ショウ</t>
    </rPh>
    <rPh sb="449" eb="450">
      <t>サ</t>
    </rPh>
    <rPh sb="491" eb="493">
      <t>コンゴ</t>
    </rPh>
    <phoneticPr fontId="4"/>
  </si>
  <si>
    <t>　有形固定資産減価償却率（①）は、償却資産における減価償却済の部分の割合を示すもので、毎年度上昇し続けている。当年度は41.72％であり、前年度と比較すると0.47ポイント増加した。老朽化の度合いは類似団体より低いが、上昇傾向にあるため、今後老朽管や施設の更新を計画的に行っていかなければならない。
　法定耐用年数を超えた管路延長の割合を示す管路経年化率（②）については上昇傾向にあるが、今年度は更新が進んだことにより値が下がっている。
　当年度に更新した管路延長の割合を示す管路更新率（③）は、新規布設事業が落ち着いたことにより更新が進み、今年度は比率が上がった。今後も、平均して1％の更新率となるよう、更新計画に基づいた投資を行っていく。</t>
    <rPh sb="119" eb="121">
      <t>コンゴ</t>
    </rPh>
    <rPh sb="121" eb="123">
      <t>ロウキュウ</t>
    </rPh>
    <rPh sb="123" eb="124">
      <t>カン</t>
    </rPh>
    <rPh sb="125" eb="127">
      <t>シセツ</t>
    </rPh>
    <rPh sb="128" eb="130">
      <t>コウシン</t>
    </rPh>
    <rPh sb="131" eb="134">
      <t>ケイカクテキ</t>
    </rPh>
    <rPh sb="135" eb="136">
      <t>オコナ</t>
    </rPh>
    <rPh sb="187" eb="189">
      <t>ケイコウ</t>
    </rPh>
    <rPh sb="194" eb="197">
      <t>コンネンド</t>
    </rPh>
    <rPh sb="198" eb="200">
      <t>コウシン</t>
    </rPh>
    <rPh sb="201" eb="202">
      <t>スス</t>
    </rPh>
    <rPh sb="209" eb="210">
      <t>アタイ</t>
    </rPh>
    <rPh sb="211" eb="212">
      <t>サ</t>
    </rPh>
    <rPh sb="248" eb="250">
      <t>シンキ</t>
    </rPh>
    <rPh sb="250" eb="252">
      <t>フセツ</t>
    </rPh>
    <rPh sb="252" eb="254">
      <t>ジギョウ</t>
    </rPh>
    <rPh sb="255" eb="256">
      <t>オ</t>
    </rPh>
    <rPh sb="257" eb="258">
      <t>ツ</t>
    </rPh>
    <rPh sb="265" eb="267">
      <t>コウシン</t>
    </rPh>
    <rPh sb="268" eb="269">
      <t>スス</t>
    </rPh>
    <rPh sb="271" eb="274">
      <t>コンネンド</t>
    </rPh>
    <rPh sb="275" eb="277">
      <t>ヒリツ</t>
    </rPh>
    <rPh sb="278" eb="279">
      <t>ア</t>
    </rPh>
    <rPh sb="283" eb="285">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</si>
</sst>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0.49</c:v>
                </c:pt>
                <c:pt idx="1">
                  <c:v>0.62</c:v>
                </c:pt>
                <c:pt idx="2">
                  <c:v>0.48</c:v>
                </c:pt>
                <c:pt idx="3">
                  <c:v>0.61</c:v>
                </c:pt>
                <c:pt idx="4">
                  <c:v>0.72</c:v>
                </c:pt>
              </c:numCache>
            </c:numRef>
          </c:val>
          <c:extLst xmlns:c16r2="http://schemas.microsoft.com/office/drawing/2015/06/chart">
            <c:ext xmlns:c16="http://schemas.microsoft.com/office/drawing/2014/chart" uri="{C3380CC4-5D6E-409C-BE32-E72D297353CC}">
              <c16:uniqueId val="{00000000-1FA1-4A0F-95B8-91A44DABE019}"/>
            </c:ext>
          </c:extLst>
        </c:ser>
        <c:dLbls>
          <c:showLegendKey val="0"/>
          <c:showVal val="0"/>
          <c:showCatName val="0"/>
          <c:showSerName val="0"/>
          <c:showPercent val="0"/>
          <c:showBubbleSize val="0"/>
        </c:dLbls>
        <c:gapWidth val="150"/>
        <c:axId val="119913856"/>
        <c:axId val="11992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xmlns:c16r2="http://schemas.microsoft.com/office/drawing/2015/06/chart">
            <c:ext xmlns:c16="http://schemas.microsoft.com/office/drawing/2014/chart" uri="{C3380CC4-5D6E-409C-BE32-E72D297353CC}">
              <c16:uniqueId val="{00000001-1FA1-4A0F-95B8-91A44DABE019}"/>
            </c:ext>
          </c:extLst>
        </c:ser>
        <c:dLbls>
          <c:showLegendKey val="0"/>
          <c:showVal val="0"/>
          <c:showCatName val="0"/>
          <c:showSerName val="0"/>
          <c:showPercent val="0"/>
          <c:showBubbleSize val="0"/>
        </c:dLbls>
        <c:marker val="1"/>
        <c:smooth val="0"/>
        <c:axId val="119913856"/>
        <c:axId val="119920896"/>
      </c:lineChart>
      <c:dateAx>
        <c:axId val="119913856"/>
        <c:scaling>
          <c:orientation val="minMax"/>
        </c:scaling>
        <c:delete val="1"/>
        <c:axPos val="b"/>
        <c:numFmt formatCode="ge" sourceLinked="1"/>
        <c:majorTickMark val="none"/>
        <c:minorTickMark val="none"/>
        <c:tickLblPos val="none"/>
        <c:crossAx val="119920896"/>
        <c:crosses val="autoZero"/>
        <c:auto val="1"/>
        <c:lblOffset val="100"/>
        <c:baseTimeUnit val="years"/>
      </c:dateAx>
      <c:valAx>
        <c:axId val="11992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91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71.95</c:v>
                </c:pt>
                <c:pt idx="1">
                  <c:v>71.05</c:v>
                </c:pt>
                <c:pt idx="2">
                  <c:v>72.37</c:v>
                </c:pt>
                <c:pt idx="3">
                  <c:v>74.349999999999994</c:v>
                </c:pt>
                <c:pt idx="4">
                  <c:v>73.180000000000007</c:v>
                </c:pt>
              </c:numCache>
            </c:numRef>
          </c:val>
          <c:extLst xmlns:c16r2="http://schemas.microsoft.com/office/drawing/2015/06/chart">
            <c:ext xmlns:c16="http://schemas.microsoft.com/office/drawing/2014/chart" uri="{C3380CC4-5D6E-409C-BE32-E72D297353CC}">
              <c16:uniqueId val="{00000000-5DCE-4AB2-AB42-8DEB7F3F6A84}"/>
            </c:ext>
          </c:extLst>
        </c:ser>
        <c:dLbls>
          <c:showLegendKey val="0"/>
          <c:showVal val="0"/>
          <c:showCatName val="0"/>
          <c:showSerName val="0"/>
          <c:showPercent val="0"/>
          <c:showBubbleSize val="0"/>
        </c:dLbls>
        <c:gapWidth val="150"/>
        <c:axId val="120900608"/>
        <c:axId val="12090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xmlns:c16r2="http://schemas.microsoft.com/office/drawing/2015/06/chart">
            <c:ext xmlns:c16="http://schemas.microsoft.com/office/drawing/2014/chart" uri="{C3380CC4-5D6E-409C-BE32-E72D297353CC}">
              <c16:uniqueId val="{00000001-5DCE-4AB2-AB42-8DEB7F3F6A84}"/>
            </c:ext>
          </c:extLst>
        </c:ser>
        <c:dLbls>
          <c:showLegendKey val="0"/>
          <c:showVal val="0"/>
          <c:showCatName val="0"/>
          <c:showSerName val="0"/>
          <c:showPercent val="0"/>
          <c:showBubbleSize val="0"/>
        </c:dLbls>
        <c:marker val="1"/>
        <c:smooth val="0"/>
        <c:axId val="120900608"/>
        <c:axId val="120906880"/>
      </c:lineChart>
      <c:dateAx>
        <c:axId val="120900608"/>
        <c:scaling>
          <c:orientation val="minMax"/>
        </c:scaling>
        <c:delete val="1"/>
        <c:axPos val="b"/>
        <c:numFmt formatCode="ge" sourceLinked="1"/>
        <c:majorTickMark val="none"/>
        <c:minorTickMark val="none"/>
        <c:tickLblPos val="none"/>
        <c:crossAx val="120906880"/>
        <c:crosses val="autoZero"/>
        <c:auto val="1"/>
        <c:lblOffset val="100"/>
        <c:baseTimeUnit val="years"/>
      </c:dateAx>
      <c:valAx>
        <c:axId val="12090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0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92.82</c:v>
                </c:pt>
                <c:pt idx="1">
                  <c:v>92.38</c:v>
                </c:pt>
                <c:pt idx="2">
                  <c:v>91.59</c:v>
                </c:pt>
                <c:pt idx="3">
                  <c:v>89.84</c:v>
                </c:pt>
                <c:pt idx="4">
                  <c:v>92.16</c:v>
                </c:pt>
              </c:numCache>
            </c:numRef>
          </c:val>
          <c:extLst xmlns:c16r2="http://schemas.microsoft.com/office/drawing/2015/06/chart">
            <c:ext xmlns:c16="http://schemas.microsoft.com/office/drawing/2014/chart" uri="{C3380CC4-5D6E-409C-BE32-E72D297353CC}">
              <c16:uniqueId val="{00000000-11A4-4CC3-AD9E-F6262C037125}"/>
            </c:ext>
          </c:extLst>
        </c:ser>
        <c:dLbls>
          <c:showLegendKey val="0"/>
          <c:showVal val="0"/>
          <c:showCatName val="0"/>
          <c:showSerName val="0"/>
          <c:showPercent val="0"/>
          <c:showBubbleSize val="0"/>
        </c:dLbls>
        <c:gapWidth val="150"/>
        <c:axId val="121015680"/>
        <c:axId val="121017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xmlns:c16r2="http://schemas.microsoft.com/office/drawing/2015/06/chart">
            <c:ext xmlns:c16="http://schemas.microsoft.com/office/drawing/2014/chart" uri="{C3380CC4-5D6E-409C-BE32-E72D297353CC}">
              <c16:uniqueId val="{00000001-11A4-4CC3-AD9E-F6262C037125}"/>
            </c:ext>
          </c:extLst>
        </c:ser>
        <c:dLbls>
          <c:showLegendKey val="0"/>
          <c:showVal val="0"/>
          <c:showCatName val="0"/>
          <c:showSerName val="0"/>
          <c:showPercent val="0"/>
          <c:showBubbleSize val="0"/>
        </c:dLbls>
        <c:marker val="1"/>
        <c:smooth val="0"/>
        <c:axId val="121015680"/>
        <c:axId val="121017856"/>
      </c:lineChart>
      <c:dateAx>
        <c:axId val="121015680"/>
        <c:scaling>
          <c:orientation val="minMax"/>
        </c:scaling>
        <c:delete val="1"/>
        <c:axPos val="b"/>
        <c:numFmt formatCode="ge" sourceLinked="1"/>
        <c:majorTickMark val="none"/>
        <c:minorTickMark val="none"/>
        <c:tickLblPos val="none"/>
        <c:crossAx val="121017856"/>
        <c:crosses val="autoZero"/>
        <c:auto val="1"/>
        <c:lblOffset val="100"/>
        <c:baseTimeUnit val="years"/>
      </c:dateAx>
      <c:valAx>
        <c:axId val="12101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01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117.44</c:v>
                </c:pt>
                <c:pt idx="1">
                  <c:v>116.27</c:v>
                </c:pt>
                <c:pt idx="2">
                  <c:v>119.62</c:v>
                </c:pt>
                <c:pt idx="3">
                  <c:v>118.12</c:v>
                </c:pt>
                <c:pt idx="4">
                  <c:v>124.19</c:v>
                </c:pt>
              </c:numCache>
            </c:numRef>
          </c:val>
          <c:extLst xmlns:c16r2="http://schemas.microsoft.com/office/drawing/2015/06/chart">
            <c:ext xmlns:c16="http://schemas.microsoft.com/office/drawing/2014/chart" uri="{C3380CC4-5D6E-409C-BE32-E72D297353CC}">
              <c16:uniqueId val="{00000000-3606-4927-A879-B4629647F24E}"/>
            </c:ext>
          </c:extLst>
        </c:ser>
        <c:dLbls>
          <c:showLegendKey val="0"/>
          <c:showVal val="0"/>
          <c:showCatName val="0"/>
          <c:showSerName val="0"/>
          <c:showPercent val="0"/>
          <c:showBubbleSize val="0"/>
        </c:dLbls>
        <c:gapWidth val="150"/>
        <c:axId val="120012800"/>
        <c:axId val="12001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xmlns:c16r2="http://schemas.microsoft.com/office/drawing/2015/06/chart">
            <c:ext xmlns:c16="http://schemas.microsoft.com/office/drawing/2014/chart" uri="{C3380CC4-5D6E-409C-BE32-E72D297353CC}">
              <c16:uniqueId val="{00000001-3606-4927-A879-B4629647F24E}"/>
            </c:ext>
          </c:extLst>
        </c:ser>
        <c:dLbls>
          <c:showLegendKey val="0"/>
          <c:showVal val="0"/>
          <c:showCatName val="0"/>
          <c:showSerName val="0"/>
          <c:showPercent val="0"/>
          <c:showBubbleSize val="0"/>
        </c:dLbls>
        <c:marker val="1"/>
        <c:smooth val="0"/>
        <c:axId val="120012800"/>
        <c:axId val="120014720"/>
      </c:lineChart>
      <c:dateAx>
        <c:axId val="120012800"/>
        <c:scaling>
          <c:orientation val="minMax"/>
        </c:scaling>
        <c:delete val="1"/>
        <c:axPos val="b"/>
        <c:numFmt formatCode="ge" sourceLinked="1"/>
        <c:majorTickMark val="none"/>
        <c:minorTickMark val="none"/>
        <c:tickLblPos val="none"/>
        <c:crossAx val="120014720"/>
        <c:crosses val="autoZero"/>
        <c:auto val="1"/>
        <c:lblOffset val="100"/>
        <c:baseTimeUnit val="years"/>
      </c:dateAx>
      <c:valAx>
        <c:axId val="120014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001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37.71</c:v>
                </c:pt>
                <c:pt idx="1">
                  <c:v>38.93</c:v>
                </c:pt>
                <c:pt idx="2">
                  <c:v>40.33</c:v>
                </c:pt>
                <c:pt idx="3">
                  <c:v>41.25</c:v>
                </c:pt>
                <c:pt idx="4">
                  <c:v>41.72</c:v>
                </c:pt>
              </c:numCache>
            </c:numRef>
          </c:val>
          <c:extLst xmlns:c16r2="http://schemas.microsoft.com/office/drawing/2015/06/chart">
            <c:ext xmlns:c16="http://schemas.microsoft.com/office/drawing/2014/chart" uri="{C3380CC4-5D6E-409C-BE32-E72D297353CC}">
              <c16:uniqueId val="{00000000-EDEB-4D24-91E6-347934A3F638}"/>
            </c:ext>
          </c:extLst>
        </c:ser>
        <c:dLbls>
          <c:showLegendKey val="0"/>
          <c:showVal val="0"/>
          <c:showCatName val="0"/>
          <c:showSerName val="0"/>
          <c:showPercent val="0"/>
          <c:showBubbleSize val="0"/>
        </c:dLbls>
        <c:gapWidth val="150"/>
        <c:axId val="120045952"/>
        <c:axId val="12004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xmlns:c16r2="http://schemas.microsoft.com/office/drawing/2015/06/chart">
            <c:ext xmlns:c16="http://schemas.microsoft.com/office/drawing/2014/chart" uri="{C3380CC4-5D6E-409C-BE32-E72D297353CC}">
              <c16:uniqueId val="{00000001-EDEB-4D24-91E6-347934A3F638}"/>
            </c:ext>
          </c:extLst>
        </c:ser>
        <c:dLbls>
          <c:showLegendKey val="0"/>
          <c:showVal val="0"/>
          <c:showCatName val="0"/>
          <c:showSerName val="0"/>
          <c:showPercent val="0"/>
          <c:showBubbleSize val="0"/>
        </c:dLbls>
        <c:marker val="1"/>
        <c:smooth val="0"/>
        <c:axId val="120045952"/>
        <c:axId val="120047872"/>
      </c:lineChart>
      <c:dateAx>
        <c:axId val="120045952"/>
        <c:scaling>
          <c:orientation val="minMax"/>
        </c:scaling>
        <c:delete val="1"/>
        <c:axPos val="b"/>
        <c:numFmt formatCode="ge" sourceLinked="1"/>
        <c:majorTickMark val="none"/>
        <c:minorTickMark val="none"/>
        <c:tickLblPos val="none"/>
        <c:crossAx val="120047872"/>
        <c:crosses val="autoZero"/>
        <c:auto val="1"/>
        <c:lblOffset val="100"/>
        <c:baseTimeUnit val="years"/>
      </c:dateAx>
      <c:valAx>
        <c:axId val="12004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04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4.1399999999999997</c:v>
                </c:pt>
                <c:pt idx="1">
                  <c:v>6.22</c:v>
                </c:pt>
                <c:pt idx="2">
                  <c:v>6.92</c:v>
                </c:pt>
                <c:pt idx="3">
                  <c:v>8.01</c:v>
                </c:pt>
                <c:pt idx="4">
                  <c:v>7.13</c:v>
                </c:pt>
              </c:numCache>
            </c:numRef>
          </c:val>
          <c:extLst xmlns:c16r2="http://schemas.microsoft.com/office/drawing/2015/06/chart">
            <c:ext xmlns:c16="http://schemas.microsoft.com/office/drawing/2014/chart" uri="{C3380CC4-5D6E-409C-BE32-E72D297353CC}">
              <c16:uniqueId val="{00000000-83C5-4F1D-BBBB-FD495B6D64EF}"/>
            </c:ext>
          </c:extLst>
        </c:ser>
        <c:dLbls>
          <c:showLegendKey val="0"/>
          <c:showVal val="0"/>
          <c:showCatName val="0"/>
          <c:showSerName val="0"/>
          <c:showPercent val="0"/>
          <c:showBubbleSize val="0"/>
        </c:dLbls>
        <c:gapWidth val="150"/>
        <c:axId val="120140544"/>
        <c:axId val="12014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xmlns:c16r2="http://schemas.microsoft.com/office/drawing/2015/06/chart">
            <c:ext xmlns:c16="http://schemas.microsoft.com/office/drawing/2014/chart" uri="{C3380CC4-5D6E-409C-BE32-E72D297353CC}">
              <c16:uniqueId val="{00000001-83C5-4F1D-BBBB-FD495B6D64EF}"/>
            </c:ext>
          </c:extLst>
        </c:ser>
        <c:dLbls>
          <c:showLegendKey val="0"/>
          <c:showVal val="0"/>
          <c:showCatName val="0"/>
          <c:showSerName val="0"/>
          <c:showPercent val="0"/>
          <c:showBubbleSize val="0"/>
        </c:dLbls>
        <c:marker val="1"/>
        <c:smooth val="0"/>
        <c:axId val="120140544"/>
        <c:axId val="120142464"/>
      </c:lineChart>
      <c:dateAx>
        <c:axId val="120140544"/>
        <c:scaling>
          <c:orientation val="minMax"/>
        </c:scaling>
        <c:delete val="1"/>
        <c:axPos val="b"/>
        <c:numFmt formatCode="ge" sourceLinked="1"/>
        <c:majorTickMark val="none"/>
        <c:minorTickMark val="none"/>
        <c:tickLblPos val="none"/>
        <c:crossAx val="120142464"/>
        <c:crosses val="autoZero"/>
        <c:auto val="1"/>
        <c:lblOffset val="100"/>
        <c:baseTimeUnit val="years"/>
      </c:dateAx>
      <c:valAx>
        <c:axId val="12014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14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98C-486A-8B22-3BF59AAC7D11}"/>
            </c:ext>
          </c:extLst>
        </c:ser>
        <c:dLbls>
          <c:showLegendKey val="0"/>
          <c:showVal val="0"/>
          <c:showCatName val="0"/>
          <c:showSerName val="0"/>
          <c:showPercent val="0"/>
          <c:showBubbleSize val="0"/>
        </c:dLbls>
        <c:gapWidth val="150"/>
        <c:axId val="120181888"/>
        <c:axId val="12018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xmlns:c16r2="http://schemas.microsoft.com/office/drawing/2015/06/chart">
            <c:ext xmlns:c16="http://schemas.microsoft.com/office/drawing/2014/chart" uri="{C3380CC4-5D6E-409C-BE32-E72D297353CC}">
              <c16:uniqueId val="{00000001-998C-486A-8B22-3BF59AAC7D11}"/>
            </c:ext>
          </c:extLst>
        </c:ser>
        <c:dLbls>
          <c:showLegendKey val="0"/>
          <c:showVal val="0"/>
          <c:showCatName val="0"/>
          <c:showSerName val="0"/>
          <c:showPercent val="0"/>
          <c:showBubbleSize val="0"/>
        </c:dLbls>
        <c:marker val="1"/>
        <c:smooth val="0"/>
        <c:axId val="120181888"/>
        <c:axId val="120183808"/>
      </c:lineChart>
      <c:dateAx>
        <c:axId val="120181888"/>
        <c:scaling>
          <c:orientation val="minMax"/>
        </c:scaling>
        <c:delete val="1"/>
        <c:axPos val="b"/>
        <c:numFmt formatCode="ge" sourceLinked="1"/>
        <c:majorTickMark val="none"/>
        <c:minorTickMark val="none"/>
        <c:tickLblPos val="none"/>
        <c:crossAx val="120183808"/>
        <c:crosses val="autoZero"/>
        <c:auto val="1"/>
        <c:lblOffset val="100"/>
        <c:baseTimeUnit val="years"/>
      </c:dateAx>
      <c:valAx>
        <c:axId val="120183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018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522.15</c:v>
                </c:pt>
                <c:pt idx="1">
                  <c:v>517.07000000000005</c:v>
                </c:pt>
                <c:pt idx="2">
                  <c:v>395.37</c:v>
                </c:pt>
                <c:pt idx="3">
                  <c:v>401.88</c:v>
                </c:pt>
                <c:pt idx="4">
                  <c:v>351.54</c:v>
                </c:pt>
              </c:numCache>
            </c:numRef>
          </c:val>
          <c:extLst xmlns:c16r2="http://schemas.microsoft.com/office/drawing/2015/06/chart">
            <c:ext xmlns:c16="http://schemas.microsoft.com/office/drawing/2014/chart" uri="{C3380CC4-5D6E-409C-BE32-E72D297353CC}">
              <c16:uniqueId val="{00000000-CD45-4373-8A97-C6661C4F4FED}"/>
            </c:ext>
          </c:extLst>
        </c:ser>
        <c:dLbls>
          <c:showLegendKey val="0"/>
          <c:showVal val="0"/>
          <c:showCatName val="0"/>
          <c:showSerName val="0"/>
          <c:showPercent val="0"/>
          <c:showBubbleSize val="0"/>
        </c:dLbls>
        <c:gapWidth val="150"/>
        <c:axId val="120477184"/>
        <c:axId val="12047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xmlns:c16r2="http://schemas.microsoft.com/office/drawing/2015/06/chart">
            <c:ext xmlns:c16="http://schemas.microsoft.com/office/drawing/2014/chart" uri="{C3380CC4-5D6E-409C-BE32-E72D297353CC}">
              <c16:uniqueId val="{00000001-CD45-4373-8A97-C6661C4F4FED}"/>
            </c:ext>
          </c:extLst>
        </c:ser>
        <c:dLbls>
          <c:showLegendKey val="0"/>
          <c:showVal val="0"/>
          <c:showCatName val="0"/>
          <c:showSerName val="0"/>
          <c:showPercent val="0"/>
          <c:showBubbleSize val="0"/>
        </c:dLbls>
        <c:marker val="1"/>
        <c:smooth val="0"/>
        <c:axId val="120477184"/>
        <c:axId val="120479104"/>
      </c:lineChart>
      <c:dateAx>
        <c:axId val="120477184"/>
        <c:scaling>
          <c:orientation val="minMax"/>
        </c:scaling>
        <c:delete val="1"/>
        <c:axPos val="b"/>
        <c:numFmt formatCode="ge" sourceLinked="1"/>
        <c:majorTickMark val="none"/>
        <c:minorTickMark val="none"/>
        <c:tickLblPos val="none"/>
        <c:crossAx val="120479104"/>
        <c:crosses val="autoZero"/>
        <c:auto val="1"/>
        <c:lblOffset val="100"/>
        <c:baseTimeUnit val="years"/>
      </c:dateAx>
      <c:valAx>
        <c:axId val="120479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047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213.01</c:v>
                </c:pt>
                <c:pt idx="1">
                  <c:v>206.44</c:v>
                </c:pt>
                <c:pt idx="2">
                  <c:v>195.63</c:v>
                </c:pt>
                <c:pt idx="3">
                  <c:v>182.51</c:v>
                </c:pt>
                <c:pt idx="4">
                  <c:v>170.28</c:v>
                </c:pt>
              </c:numCache>
            </c:numRef>
          </c:val>
          <c:extLst xmlns:c16r2="http://schemas.microsoft.com/office/drawing/2015/06/chart">
            <c:ext xmlns:c16="http://schemas.microsoft.com/office/drawing/2014/chart" uri="{C3380CC4-5D6E-409C-BE32-E72D297353CC}">
              <c16:uniqueId val="{00000000-323F-4B4F-BCBA-B30D0E998925}"/>
            </c:ext>
          </c:extLst>
        </c:ser>
        <c:dLbls>
          <c:showLegendKey val="0"/>
          <c:showVal val="0"/>
          <c:showCatName val="0"/>
          <c:showSerName val="0"/>
          <c:showPercent val="0"/>
          <c:showBubbleSize val="0"/>
        </c:dLbls>
        <c:gapWidth val="150"/>
        <c:axId val="120653696"/>
        <c:axId val="12066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xmlns:c16r2="http://schemas.microsoft.com/office/drawing/2015/06/chart">
            <c:ext xmlns:c16="http://schemas.microsoft.com/office/drawing/2014/chart" uri="{C3380CC4-5D6E-409C-BE32-E72D297353CC}">
              <c16:uniqueId val="{00000001-323F-4B4F-BCBA-B30D0E998925}"/>
            </c:ext>
          </c:extLst>
        </c:ser>
        <c:dLbls>
          <c:showLegendKey val="0"/>
          <c:showVal val="0"/>
          <c:showCatName val="0"/>
          <c:showSerName val="0"/>
          <c:showPercent val="0"/>
          <c:showBubbleSize val="0"/>
        </c:dLbls>
        <c:marker val="1"/>
        <c:smooth val="0"/>
        <c:axId val="120653696"/>
        <c:axId val="120664064"/>
      </c:lineChart>
      <c:dateAx>
        <c:axId val="120653696"/>
        <c:scaling>
          <c:orientation val="minMax"/>
        </c:scaling>
        <c:delete val="1"/>
        <c:axPos val="b"/>
        <c:numFmt formatCode="ge" sourceLinked="1"/>
        <c:majorTickMark val="none"/>
        <c:minorTickMark val="none"/>
        <c:tickLblPos val="none"/>
        <c:crossAx val="120664064"/>
        <c:crosses val="autoZero"/>
        <c:auto val="1"/>
        <c:lblOffset val="100"/>
        <c:baseTimeUnit val="years"/>
      </c:dateAx>
      <c:valAx>
        <c:axId val="120664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065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111.64</c:v>
                </c:pt>
                <c:pt idx="1">
                  <c:v>113.22</c:v>
                </c:pt>
                <c:pt idx="2">
                  <c:v>116.15</c:v>
                </c:pt>
                <c:pt idx="3">
                  <c:v>114.57</c:v>
                </c:pt>
                <c:pt idx="4">
                  <c:v>122.84</c:v>
                </c:pt>
              </c:numCache>
            </c:numRef>
          </c:val>
          <c:extLst xmlns:c16r2="http://schemas.microsoft.com/office/drawing/2015/06/chart">
            <c:ext xmlns:c16="http://schemas.microsoft.com/office/drawing/2014/chart" uri="{C3380CC4-5D6E-409C-BE32-E72D297353CC}">
              <c16:uniqueId val="{00000000-E71C-4CC5-8A1E-77DFCD587F4F}"/>
            </c:ext>
          </c:extLst>
        </c:ser>
        <c:dLbls>
          <c:showLegendKey val="0"/>
          <c:showVal val="0"/>
          <c:showCatName val="0"/>
          <c:showSerName val="0"/>
          <c:showPercent val="0"/>
          <c:showBubbleSize val="0"/>
        </c:dLbls>
        <c:gapWidth val="150"/>
        <c:axId val="120690944"/>
        <c:axId val="12070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xmlns:c16r2="http://schemas.microsoft.com/office/drawing/2015/06/chart">
            <c:ext xmlns:c16="http://schemas.microsoft.com/office/drawing/2014/chart" uri="{C3380CC4-5D6E-409C-BE32-E72D297353CC}">
              <c16:uniqueId val="{00000001-E71C-4CC5-8A1E-77DFCD587F4F}"/>
            </c:ext>
          </c:extLst>
        </c:ser>
        <c:dLbls>
          <c:showLegendKey val="0"/>
          <c:showVal val="0"/>
          <c:showCatName val="0"/>
          <c:showSerName val="0"/>
          <c:showPercent val="0"/>
          <c:showBubbleSize val="0"/>
        </c:dLbls>
        <c:marker val="1"/>
        <c:smooth val="0"/>
        <c:axId val="120690944"/>
        <c:axId val="120701312"/>
      </c:lineChart>
      <c:dateAx>
        <c:axId val="120690944"/>
        <c:scaling>
          <c:orientation val="minMax"/>
        </c:scaling>
        <c:delete val="1"/>
        <c:axPos val="b"/>
        <c:numFmt formatCode="ge" sourceLinked="1"/>
        <c:majorTickMark val="none"/>
        <c:minorTickMark val="none"/>
        <c:tickLblPos val="none"/>
        <c:crossAx val="120701312"/>
        <c:crosses val="autoZero"/>
        <c:auto val="1"/>
        <c:lblOffset val="100"/>
        <c:baseTimeUnit val="years"/>
      </c:dateAx>
      <c:valAx>
        <c:axId val="12070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69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193.21</c:v>
                </c:pt>
                <c:pt idx="1">
                  <c:v>191.16</c:v>
                </c:pt>
                <c:pt idx="2">
                  <c:v>186.64</c:v>
                </c:pt>
                <c:pt idx="3">
                  <c:v>189.44</c:v>
                </c:pt>
                <c:pt idx="4">
                  <c:v>176.76</c:v>
                </c:pt>
              </c:numCache>
            </c:numRef>
          </c:val>
          <c:extLst xmlns:c16r2="http://schemas.microsoft.com/office/drawing/2015/06/chart">
            <c:ext xmlns:c16="http://schemas.microsoft.com/office/drawing/2014/chart" uri="{C3380CC4-5D6E-409C-BE32-E72D297353CC}">
              <c16:uniqueId val="{00000000-ADA3-4F3F-9B37-31F1E16A1E7C}"/>
            </c:ext>
          </c:extLst>
        </c:ser>
        <c:dLbls>
          <c:showLegendKey val="0"/>
          <c:showVal val="0"/>
          <c:showCatName val="0"/>
          <c:showSerName val="0"/>
          <c:showPercent val="0"/>
          <c:showBubbleSize val="0"/>
        </c:dLbls>
        <c:gapWidth val="150"/>
        <c:axId val="120863360"/>
        <c:axId val="12086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xmlns:c16r2="http://schemas.microsoft.com/office/drawing/2015/06/chart">
            <c:ext xmlns:c16="http://schemas.microsoft.com/office/drawing/2014/chart" uri="{C3380CC4-5D6E-409C-BE32-E72D297353CC}">
              <c16:uniqueId val="{00000001-ADA3-4F3F-9B37-31F1E16A1E7C}"/>
            </c:ext>
          </c:extLst>
        </c:ser>
        <c:dLbls>
          <c:showLegendKey val="0"/>
          <c:showVal val="0"/>
          <c:showCatName val="0"/>
          <c:showSerName val="0"/>
          <c:showPercent val="0"/>
          <c:showBubbleSize val="0"/>
        </c:dLbls>
        <c:marker val="1"/>
        <c:smooth val="0"/>
        <c:axId val="120863360"/>
        <c:axId val="120865536"/>
      </c:lineChart>
      <c:dateAx>
        <c:axId val="120863360"/>
        <c:scaling>
          <c:orientation val="minMax"/>
        </c:scaling>
        <c:delete val="1"/>
        <c:axPos val="b"/>
        <c:numFmt formatCode="ge" sourceLinked="1"/>
        <c:majorTickMark val="none"/>
        <c:minorTickMark val="none"/>
        <c:tickLblPos val="none"/>
        <c:crossAx val="120865536"/>
        <c:crosses val="autoZero"/>
        <c:auto val="1"/>
        <c:lblOffset val="100"/>
        <c:baseTimeUnit val="years"/>
      </c:dateAx>
      <c:valAx>
        <c:axId val="12086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86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40"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山形県　天童市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非設置</v>
      </c>
      <c r="AE8" s="59"/>
      <c r="AF8" s="59"/>
      <c r="AG8" s="59"/>
      <c r="AH8" s="59"/>
      <c r="AI8" s="59"/>
      <c r="AJ8" s="59"/>
      <c r="AK8" s="4"/>
      <c r="AL8" s="60">
        <f>データ!$R$6</f>
        <v>62073</v>
      </c>
      <c r="AM8" s="60"/>
      <c r="AN8" s="60"/>
      <c r="AO8" s="60"/>
      <c r="AP8" s="60"/>
      <c r="AQ8" s="60"/>
      <c r="AR8" s="60"/>
      <c r="AS8" s="60"/>
      <c r="AT8" s="51">
        <f>データ!$S$6</f>
        <v>113.01</v>
      </c>
      <c r="AU8" s="52"/>
      <c r="AV8" s="52"/>
      <c r="AW8" s="52"/>
      <c r="AX8" s="52"/>
      <c r="AY8" s="52"/>
      <c r="AZ8" s="52"/>
      <c r="BA8" s="52"/>
      <c r="BB8" s="53">
        <f>データ!$T$6</f>
        <v>549.27</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81.290000000000006</v>
      </c>
      <c r="J10" s="52"/>
      <c r="K10" s="52"/>
      <c r="L10" s="52"/>
      <c r="M10" s="52"/>
      <c r="N10" s="52"/>
      <c r="O10" s="63"/>
      <c r="P10" s="53">
        <f>データ!$P$6</f>
        <v>99.55</v>
      </c>
      <c r="Q10" s="53"/>
      <c r="R10" s="53"/>
      <c r="S10" s="53"/>
      <c r="T10" s="53"/>
      <c r="U10" s="53"/>
      <c r="V10" s="53"/>
      <c r="W10" s="60">
        <f>データ!$Q$6</f>
        <v>3996</v>
      </c>
      <c r="X10" s="60"/>
      <c r="Y10" s="60"/>
      <c r="Z10" s="60"/>
      <c r="AA10" s="60"/>
      <c r="AB10" s="60"/>
      <c r="AC10" s="60"/>
      <c r="AD10" s="2"/>
      <c r="AE10" s="2"/>
      <c r="AF10" s="2"/>
      <c r="AG10" s="2"/>
      <c r="AH10" s="4"/>
      <c r="AI10" s="4"/>
      <c r="AJ10" s="4"/>
      <c r="AK10" s="4"/>
      <c r="AL10" s="60">
        <f>データ!$U$6</f>
        <v>61637</v>
      </c>
      <c r="AM10" s="60"/>
      <c r="AN10" s="60"/>
      <c r="AO10" s="60"/>
      <c r="AP10" s="60"/>
      <c r="AQ10" s="60"/>
      <c r="AR10" s="60"/>
      <c r="AS10" s="60"/>
      <c r="AT10" s="51">
        <f>データ!$V$6</f>
        <v>106.54</v>
      </c>
      <c r="AU10" s="52"/>
      <c r="AV10" s="52"/>
      <c r="AW10" s="52"/>
      <c r="AX10" s="52"/>
      <c r="AY10" s="52"/>
      <c r="AZ10" s="52"/>
      <c r="BA10" s="52"/>
      <c r="BB10" s="53">
        <f>データ!$W$6</f>
        <v>578.53</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73" t="s">
        <v>25</v>
      </c>
      <c r="BM14" s="74"/>
      <c r="BN14" s="74"/>
      <c r="BO14" s="74"/>
      <c r="BP14" s="74"/>
      <c r="BQ14" s="74"/>
      <c r="BR14" s="74"/>
      <c r="BS14" s="74"/>
      <c r="BT14" s="74"/>
      <c r="BU14" s="74"/>
      <c r="BV14" s="74"/>
      <c r="BW14" s="74"/>
      <c r="BX14" s="74"/>
      <c r="BY14" s="74"/>
      <c r="BZ14" s="75"/>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9" t="s">
        <v>106</v>
      </c>
      <c r="BM16" s="67"/>
      <c r="BN16" s="67"/>
      <c r="BO16" s="67"/>
      <c r="BP16" s="67"/>
      <c r="BQ16" s="67"/>
      <c r="BR16" s="67"/>
      <c r="BS16" s="67"/>
      <c r="BT16" s="67"/>
      <c r="BU16" s="67"/>
      <c r="BV16" s="67"/>
      <c r="BW16" s="67"/>
      <c r="BX16" s="67"/>
      <c r="BY16" s="67"/>
      <c r="BZ16" s="6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9"/>
      <c r="BM17" s="67"/>
      <c r="BN17" s="67"/>
      <c r="BO17" s="67"/>
      <c r="BP17" s="67"/>
      <c r="BQ17" s="67"/>
      <c r="BR17" s="67"/>
      <c r="BS17" s="67"/>
      <c r="BT17" s="67"/>
      <c r="BU17" s="67"/>
      <c r="BV17" s="67"/>
      <c r="BW17" s="67"/>
      <c r="BX17" s="67"/>
      <c r="BY17" s="67"/>
      <c r="BZ17" s="6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9"/>
      <c r="BM18" s="67"/>
      <c r="BN18" s="67"/>
      <c r="BO18" s="67"/>
      <c r="BP18" s="67"/>
      <c r="BQ18" s="67"/>
      <c r="BR18" s="67"/>
      <c r="BS18" s="67"/>
      <c r="BT18" s="67"/>
      <c r="BU18" s="67"/>
      <c r="BV18" s="67"/>
      <c r="BW18" s="67"/>
      <c r="BX18" s="67"/>
      <c r="BY18" s="67"/>
      <c r="BZ18" s="6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9"/>
      <c r="BM19" s="67"/>
      <c r="BN19" s="67"/>
      <c r="BO19" s="67"/>
      <c r="BP19" s="67"/>
      <c r="BQ19" s="67"/>
      <c r="BR19" s="67"/>
      <c r="BS19" s="67"/>
      <c r="BT19" s="67"/>
      <c r="BU19" s="67"/>
      <c r="BV19" s="67"/>
      <c r="BW19" s="67"/>
      <c r="BX19" s="67"/>
      <c r="BY19" s="67"/>
      <c r="BZ19" s="6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9"/>
      <c r="BM20" s="67"/>
      <c r="BN20" s="67"/>
      <c r="BO20" s="67"/>
      <c r="BP20" s="67"/>
      <c r="BQ20" s="67"/>
      <c r="BR20" s="67"/>
      <c r="BS20" s="67"/>
      <c r="BT20" s="67"/>
      <c r="BU20" s="67"/>
      <c r="BV20" s="67"/>
      <c r="BW20" s="67"/>
      <c r="BX20" s="67"/>
      <c r="BY20" s="67"/>
      <c r="BZ20" s="6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9"/>
      <c r="BM21" s="67"/>
      <c r="BN21" s="67"/>
      <c r="BO21" s="67"/>
      <c r="BP21" s="67"/>
      <c r="BQ21" s="67"/>
      <c r="BR21" s="67"/>
      <c r="BS21" s="67"/>
      <c r="BT21" s="67"/>
      <c r="BU21" s="67"/>
      <c r="BV21" s="67"/>
      <c r="BW21" s="67"/>
      <c r="BX21" s="67"/>
      <c r="BY21" s="67"/>
      <c r="BZ21" s="6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9"/>
      <c r="BM22" s="67"/>
      <c r="BN22" s="67"/>
      <c r="BO22" s="67"/>
      <c r="BP22" s="67"/>
      <c r="BQ22" s="67"/>
      <c r="BR22" s="67"/>
      <c r="BS22" s="67"/>
      <c r="BT22" s="67"/>
      <c r="BU22" s="67"/>
      <c r="BV22" s="67"/>
      <c r="BW22" s="67"/>
      <c r="BX22" s="67"/>
      <c r="BY22" s="67"/>
      <c r="BZ22" s="6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9"/>
      <c r="BM23" s="67"/>
      <c r="BN23" s="67"/>
      <c r="BO23" s="67"/>
      <c r="BP23" s="67"/>
      <c r="BQ23" s="67"/>
      <c r="BR23" s="67"/>
      <c r="BS23" s="67"/>
      <c r="BT23" s="67"/>
      <c r="BU23" s="67"/>
      <c r="BV23" s="67"/>
      <c r="BW23" s="67"/>
      <c r="BX23" s="67"/>
      <c r="BY23" s="67"/>
      <c r="BZ23" s="6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9"/>
      <c r="BM24" s="67"/>
      <c r="BN24" s="67"/>
      <c r="BO24" s="67"/>
      <c r="BP24" s="67"/>
      <c r="BQ24" s="67"/>
      <c r="BR24" s="67"/>
      <c r="BS24" s="67"/>
      <c r="BT24" s="67"/>
      <c r="BU24" s="67"/>
      <c r="BV24" s="67"/>
      <c r="BW24" s="67"/>
      <c r="BX24" s="67"/>
      <c r="BY24" s="67"/>
      <c r="BZ24" s="6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9"/>
      <c r="BM25" s="67"/>
      <c r="BN25" s="67"/>
      <c r="BO25" s="67"/>
      <c r="BP25" s="67"/>
      <c r="BQ25" s="67"/>
      <c r="BR25" s="67"/>
      <c r="BS25" s="67"/>
      <c r="BT25" s="67"/>
      <c r="BU25" s="67"/>
      <c r="BV25" s="67"/>
      <c r="BW25" s="67"/>
      <c r="BX25" s="67"/>
      <c r="BY25" s="67"/>
      <c r="BZ25" s="6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9"/>
      <c r="BM26" s="67"/>
      <c r="BN26" s="67"/>
      <c r="BO26" s="67"/>
      <c r="BP26" s="67"/>
      <c r="BQ26" s="67"/>
      <c r="BR26" s="67"/>
      <c r="BS26" s="67"/>
      <c r="BT26" s="67"/>
      <c r="BU26" s="67"/>
      <c r="BV26" s="67"/>
      <c r="BW26" s="67"/>
      <c r="BX26" s="67"/>
      <c r="BY26" s="67"/>
      <c r="BZ26" s="6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9"/>
      <c r="BM27" s="67"/>
      <c r="BN27" s="67"/>
      <c r="BO27" s="67"/>
      <c r="BP27" s="67"/>
      <c r="BQ27" s="67"/>
      <c r="BR27" s="67"/>
      <c r="BS27" s="67"/>
      <c r="BT27" s="67"/>
      <c r="BU27" s="67"/>
      <c r="BV27" s="67"/>
      <c r="BW27" s="67"/>
      <c r="BX27" s="67"/>
      <c r="BY27" s="67"/>
      <c r="BZ27" s="6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9"/>
      <c r="BM28" s="67"/>
      <c r="BN28" s="67"/>
      <c r="BO28" s="67"/>
      <c r="BP28" s="67"/>
      <c r="BQ28" s="67"/>
      <c r="BR28" s="67"/>
      <c r="BS28" s="67"/>
      <c r="BT28" s="67"/>
      <c r="BU28" s="67"/>
      <c r="BV28" s="67"/>
      <c r="BW28" s="67"/>
      <c r="BX28" s="67"/>
      <c r="BY28" s="67"/>
      <c r="BZ28" s="6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9"/>
      <c r="BM29" s="67"/>
      <c r="BN29" s="67"/>
      <c r="BO29" s="67"/>
      <c r="BP29" s="67"/>
      <c r="BQ29" s="67"/>
      <c r="BR29" s="67"/>
      <c r="BS29" s="67"/>
      <c r="BT29" s="67"/>
      <c r="BU29" s="67"/>
      <c r="BV29" s="67"/>
      <c r="BW29" s="67"/>
      <c r="BX29" s="67"/>
      <c r="BY29" s="67"/>
      <c r="BZ29" s="6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9"/>
      <c r="BM30" s="67"/>
      <c r="BN30" s="67"/>
      <c r="BO30" s="67"/>
      <c r="BP30" s="67"/>
      <c r="BQ30" s="67"/>
      <c r="BR30" s="67"/>
      <c r="BS30" s="67"/>
      <c r="BT30" s="67"/>
      <c r="BU30" s="67"/>
      <c r="BV30" s="67"/>
      <c r="BW30" s="67"/>
      <c r="BX30" s="67"/>
      <c r="BY30" s="67"/>
      <c r="BZ30" s="6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9"/>
      <c r="BM31" s="67"/>
      <c r="BN31" s="67"/>
      <c r="BO31" s="67"/>
      <c r="BP31" s="67"/>
      <c r="BQ31" s="67"/>
      <c r="BR31" s="67"/>
      <c r="BS31" s="67"/>
      <c r="BT31" s="67"/>
      <c r="BU31" s="67"/>
      <c r="BV31" s="67"/>
      <c r="BW31" s="67"/>
      <c r="BX31" s="67"/>
      <c r="BY31" s="67"/>
      <c r="BZ31" s="6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9"/>
      <c r="BM32" s="67"/>
      <c r="BN32" s="67"/>
      <c r="BO32" s="67"/>
      <c r="BP32" s="67"/>
      <c r="BQ32" s="67"/>
      <c r="BR32" s="67"/>
      <c r="BS32" s="67"/>
      <c r="BT32" s="67"/>
      <c r="BU32" s="67"/>
      <c r="BV32" s="67"/>
      <c r="BW32" s="67"/>
      <c r="BX32" s="67"/>
      <c r="BY32" s="67"/>
      <c r="BZ32" s="6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9"/>
      <c r="BM33" s="67"/>
      <c r="BN33" s="67"/>
      <c r="BO33" s="67"/>
      <c r="BP33" s="67"/>
      <c r="BQ33" s="67"/>
      <c r="BR33" s="67"/>
      <c r="BS33" s="67"/>
      <c r="BT33" s="67"/>
      <c r="BU33" s="67"/>
      <c r="BV33" s="67"/>
      <c r="BW33" s="67"/>
      <c r="BX33" s="67"/>
      <c r="BY33" s="67"/>
      <c r="BZ33" s="6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9"/>
      <c r="BM34" s="67"/>
      <c r="BN34" s="67"/>
      <c r="BO34" s="67"/>
      <c r="BP34" s="67"/>
      <c r="BQ34" s="67"/>
      <c r="BR34" s="67"/>
      <c r="BS34" s="67"/>
      <c r="BT34" s="67"/>
      <c r="BU34" s="67"/>
      <c r="BV34" s="67"/>
      <c r="BW34" s="67"/>
      <c r="BX34" s="67"/>
      <c r="BY34" s="67"/>
      <c r="BZ34" s="6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9"/>
      <c r="BM35" s="67"/>
      <c r="BN35" s="67"/>
      <c r="BO35" s="67"/>
      <c r="BP35" s="67"/>
      <c r="BQ35" s="67"/>
      <c r="BR35" s="67"/>
      <c r="BS35" s="67"/>
      <c r="BT35" s="67"/>
      <c r="BU35" s="67"/>
      <c r="BV35" s="67"/>
      <c r="BW35" s="67"/>
      <c r="BX35" s="67"/>
      <c r="BY35" s="67"/>
      <c r="BZ35" s="6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9"/>
      <c r="BM36" s="67"/>
      <c r="BN36" s="67"/>
      <c r="BO36" s="67"/>
      <c r="BP36" s="67"/>
      <c r="BQ36" s="67"/>
      <c r="BR36" s="67"/>
      <c r="BS36" s="67"/>
      <c r="BT36" s="67"/>
      <c r="BU36" s="67"/>
      <c r="BV36" s="67"/>
      <c r="BW36" s="67"/>
      <c r="BX36" s="67"/>
      <c r="BY36" s="67"/>
      <c r="BZ36" s="6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9"/>
      <c r="BM37" s="67"/>
      <c r="BN37" s="67"/>
      <c r="BO37" s="67"/>
      <c r="BP37" s="67"/>
      <c r="BQ37" s="67"/>
      <c r="BR37" s="67"/>
      <c r="BS37" s="67"/>
      <c r="BT37" s="67"/>
      <c r="BU37" s="67"/>
      <c r="BV37" s="67"/>
      <c r="BW37" s="67"/>
      <c r="BX37" s="67"/>
      <c r="BY37" s="67"/>
      <c r="BZ37" s="6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9"/>
      <c r="BM38" s="67"/>
      <c r="BN38" s="67"/>
      <c r="BO38" s="67"/>
      <c r="BP38" s="67"/>
      <c r="BQ38" s="67"/>
      <c r="BR38" s="67"/>
      <c r="BS38" s="67"/>
      <c r="BT38" s="67"/>
      <c r="BU38" s="67"/>
      <c r="BV38" s="67"/>
      <c r="BW38" s="67"/>
      <c r="BX38" s="67"/>
      <c r="BY38" s="67"/>
      <c r="BZ38" s="6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9"/>
      <c r="BM39" s="67"/>
      <c r="BN39" s="67"/>
      <c r="BO39" s="67"/>
      <c r="BP39" s="67"/>
      <c r="BQ39" s="67"/>
      <c r="BR39" s="67"/>
      <c r="BS39" s="67"/>
      <c r="BT39" s="67"/>
      <c r="BU39" s="67"/>
      <c r="BV39" s="67"/>
      <c r="BW39" s="67"/>
      <c r="BX39" s="67"/>
      <c r="BY39" s="67"/>
      <c r="BZ39" s="6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9"/>
      <c r="BM40" s="67"/>
      <c r="BN40" s="67"/>
      <c r="BO40" s="67"/>
      <c r="BP40" s="67"/>
      <c r="BQ40" s="67"/>
      <c r="BR40" s="67"/>
      <c r="BS40" s="67"/>
      <c r="BT40" s="67"/>
      <c r="BU40" s="67"/>
      <c r="BV40" s="67"/>
      <c r="BW40" s="67"/>
      <c r="BX40" s="67"/>
      <c r="BY40" s="67"/>
      <c r="BZ40" s="6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9"/>
      <c r="BM41" s="67"/>
      <c r="BN41" s="67"/>
      <c r="BO41" s="67"/>
      <c r="BP41" s="67"/>
      <c r="BQ41" s="67"/>
      <c r="BR41" s="67"/>
      <c r="BS41" s="67"/>
      <c r="BT41" s="67"/>
      <c r="BU41" s="67"/>
      <c r="BV41" s="67"/>
      <c r="BW41" s="67"/>
      <c r="BX41" s="67"/>
      <c r="BY41" s="67"/>
      <c r="BZ41" s="6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9"/>
      <c r="BM42" s="67"/>
      <c r="BN42" s="67"/>
      <c r="BO42" s="67"/>
      <c r="BP42" s="67"/>
      <c r="BQ42" s="67"/>
      <c r="BR42" s="67"/>
      <c r="BS42" s="67"/>
      <c r="BT42" s="67"/>
      <c r="BU42" s="67"/>
      <c r="BV42" s="67"/>
      <c r="BW42" s="67"/>
      <c r="BX42" s="67"/>
      <c r="BY42" s="67"/>
      <c r="BZ42" s="6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9"/>
      <c r="BM43" s="67"/>
      <c r="BN43" s="67"/>
      <c r="BO43" s="67"/>
      <c r="BP43" s="67"/>
      <c r="BQ43" s="67"/>
      <c r="BR43" s="67"/>
      <c r="BS43" s="67"/>
      <c r="BT43" s="67"/>
      <c r="BU43" s="67"/>
      <c r="BV43" s="67"/>
      <c r="BW43" s="67"/>
      <c r="BX43" s="67"/>
      <c r="BY43" s="67"/>
      <c r="BZ43" s="6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9"/>
      <c r="BM44" s="67"/>
      <c r="BN44" s="67"/>
      <c r="BO44" s="67"/>
      <c r="BP44" s="67"/>
      <c r="BQ44" s="67"/>
      <c r="BR44" s="67"/>
      <c r="BS44" s="67"/>
      <c r="BT44" s="67"/>
      <c r="BU44" s="67"/>
      <c r="BV44" s="67"/>
      <c r="BW44" s="67"/>
      <c r="BX44" s="67"/>
      <c r="BY44" s="67"/>
      <c r="BZ44" s="6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26</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6" t="s">
        <v>107</v>
      </c>
      <c r="BM47" s="67"/>
      <c r="BN47" s="67"/>
      <c r="BO47" s="67"/>
      <c r="BP47" s="67"/>
      <c r="BQ47" s="67"/>
      <c r="BR47" s="67"/>
      <c r="BS47" s="67"/>
      <c r="BT47" s="67"/>
      <c r="BU47" s="67"/>
      <c r="BV47" s="67"/>
      <c r="BW47" s="67"/>
      <c r="BX47" s="67"/>
      <c r="BY47" s="67"/>
      <c r="BZ47" s="6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9"/>
      <c r="BM48" s="67"/>
      <c r="BN48" s="67"/>
      <c r="BO48" s="67"/>
      <c r="BP48" s="67"/>
      <c r="BQ48" s="67"/>
      <c r="BR48" s="67"/>
      <c r="BS48" s="67"/>
      <c r="BT48" s="67"/>
      <c r="BU48" s="67"/>
      <c r="BV48" s="67"/>
      <c r="BW48" s="67"/>
      <c r="BX48" s="67"/>
      <c r="BY48" s="67"/>
      <c r="BZ48" s="6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9"/>
      <c r="BM49" s="67"/>
      <c r="BN49" s="67"/>
      <c r="BO49" s="67"/>
      <c r="BP49" s="67"/>
      <c r="BQ49" s="67"/>
      <c r="BR49" s="67"/>
      <c r="BS49" s="67"/>
      <c r="BT49" s="67"/>
      <c r="BU49" s="67"/>
      <c r="BV49" s="67"/>
      <c r="BW49" s="67"/>
      <c r="BX49" s="67"/>
      <c r="BY49" s="67"/>
      <c r="BZ49" s="6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9"/>
      <c r="BM50" s="67"/>
      <c r="BN50" s="67"/>
      <c r="BO50" s="67"/>
      <c r="BP50" s="67"/>
      <c r="BQ50" s="67"/>
      <c r="BR50" s="67"/>
      <c r="BS50" s="67"/>
      <c r="BT50" s="67"/>
      <c r="BU50" s="67"/>
      <c r="BV50" s="67"/>
      <c r="BW50" s="67"/>
      <c r="BX50" s="67"/>
      <c r="BY50" s="67"/>
      <c r="BZ50" s="6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9"/>
      <c r="BM51" s="67"/>
      <c r="BN51" s="67"/>
      <c r="BO51" s="67"/>
      <c r="BP51" s="67"/>
      <c r="BQ51" s="67"/>
      <c r="BR51" s="67"/>
      <c r="BS51" s="67"/>
      <c r="BT51" s="67"/>
      <c r="BU51" s="67"/>
      <c r="BV51" s="67"/>
      <c r="BW51" s="67"/>
      <c r="BX51" s="67"/>
      <c r="BY51" s="67"/>
      <c r="BZ51" s="6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9"/>
      <c r="BM52" s="67"/>
      <c r="BN52" s="67"/>
      <c r="BO52" s="67"/>
      <c r="BP52" s="67"/>
      <c r="BQ52" s="67"/>
      <c r="BR52" s="67"/>
      <c r="BS52" s="67"/>
      <c r="BT52" s="67"/>
      <c r="BU52" s="67"/>
      <c r="BV52" s="67"/>
      <c r="BW52" s="67"/>
      <c r="BX52" s="67"/>
      <c r="BY52" s="67"/>
      <c r="BZ52" s="6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9"/>
      <c r="BM53" s="67"/>
      <c r="BN53" s="67"/>
      <c r="BO53" s="67"/>
      <c r="BP53" s="67"/>
      <c r="BQ53" s="67"/>
      <c r="BR53" s="67"/>
      <c r="BS53" s="67"/>
      <c r="BT53" s="67"/>
      <c r="BU53" s="67"/>
      <c r="BV53" s="67"/>
      <c r="BW53" s="67"/>
      <c r="BX53" s="67"/>
      <c r="BY53" s="67"/>
      <c r="BZ53" s="6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9"/>
      <c r="BM54" s="67"/>
      <c r="BN54" s="67"/>
      <c r="BO54" s="67"/>
      <c r="BP54" s="67"/>
      <c r="BQ54" s="67"/>
      <c r="BR54" s="67"/>
      <c r="BS54" s="67"/>
      <c r="BT54" s="67"/>
      <c r="BU54" s="67"/>
      <c r="BV54" s="67"/>
      <c r="BW54" s="67"/>
      <c r="BX54" s="67"/>
      <c r="BY54" s="67"/>
      <c r="BZ54" s="6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9"/>
      <c r="BM55" s="67"/>
      <c r="BN55" s="67"/>
      <c r="BO55" s="67"/>
      <c r="BP55" s="67"/>
      <c r="BQ55" s="67"/>
      <c r="BR55" s="67"/>
      <c r="BS55" s="67"/>
      <c r="BT55" s="67"/>
      <c r="BU55" s="67"/>
      <c r="BV55" s="67"/>
      <c r="BW55" s="67"/>
      <c r="BX55" s="67"/>
      <c r="BY55" s="67"/>
      <c r="BZ55" s="68"/>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9"/>
      <c r="BM56" s="67"/>
      <c r="BN56" s="67"/>
      <c r="BO56" s="67"/>
      <c r="BP56" s="67"/>
      <c r="BQ56" s="67"/>
      <c r="BR56" s="67"/>
      <c r="BS56" s="67"/>
      <c r="BT56" s="67"/>
      <c r="BU56" s="67"/>
      <c r="BV56" s="67"/>
      <c r="BW56" s="67"/>
      <c r="BX56" s="67"/>
      <c r="BY56" s="67"/>
      <c r="BZ56" s="68"/>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9"/>
      <c r="BM57" s="67"/>
      <c r="BN57" s="67"/>
      <c r="BO57" s="67"/>
      <c r="BP57" s="67"/>
      <c r="BQ57" s="67"/>
      <c r="BR57" s="67"/>
      <c r="BS57" s="67"/>
      <c r="BT57" s="67"/>
      <c r="BU57" s="67"/>
      <c r="BV57" s="67"/>
      <c r="BW57" s="67"/>
      <c r="BX57" s="67"/>
      <c r="BY57" s="67"/>
      <c r="BZ57" s="6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9"/>
      <c r="BM58" s="67"/>
      <c r="BN58" s="67"/>
      <c r="BO58" s="67"/>
      <c r="BP58" s="67"/>
      <c r="BQ58" s="67"/>
      <c r="BR58" s="67"/>
      <c r="BS58" s="67"/>
      <c r="BT58" s="67"/>
      <c r="BU58" s="67"/>
      <c r="BV58" s="67"/>
      <c r="BW58" s="67"/>
      <c r="BX58" s="67"/>
      <c r="BY58" s="67"/>
      <c r="BZ58" s="6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67"/>
      <c r="BN59" s="67"/>
      <c r="BO59" s="67"/>
      <c r="BP59" s="67"/>
      <c r="BQ59" s="67"/>
      <c r="BR59" s="67"/>
      <c r="BS59" s="67"/>
      <c r="BT59" s="67"/>
      <c r="BU59" s="67"/>
      <c r="BV59" s="67"/>
      <c r="BW59" s="67"/>
      <c r="BX59" s="67"/>
      <c r="BY59" s="67"/>
      <c r="BZ59" s="68"/>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69"/>
      <c r="BM60" s="67"/>
      <c r="BN60" s="67"/>
      <c r="BO60" s="67"/>
      <c r="BP60" s="67"/>
      <c r="BQ60" s="67"/>
      <c r="BR60" s="67"/>
      <c r="BS60" s="67"/>
      <c r="BT60" s="67"/>
      <c r="BU60" s="67"/>
      <c r="BV60" s="67"/>
      <c r="BW60" s="67"/>
      <c r="BX60" s="67"/>
      <c r="BY60" s="67"/>
      <c r="BZ60" s="68"/>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69"/>
      <c r="BM61" s="67"/>
      <c r="BN61" s="67"/>
      <c r="BO61" s="67"/>
      <c r="BP61" s="67"/>
      <c r="BQ61" s="67"/>
      <c r="BR61" s="67"/>
      <c r="BS61" s="67"/>
      <c r="BT61" s="67"/>
      <c r="BU61" s="67"/>
      <c r="BV61" s="67"/>
      <c r="BW61" s="67"/>
      <c r="BX61" s="67"/>
      <c r="BY61" s="67"/>
      <c r="BZ61" s="6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9"/>
      <c r="BM62" s="67"/>
      <c r="BN62" s="67"/>
      <c r="BO62" s="67"/>
      <c r="BP62" s="67"/>
      <c r="BQ62" s="67"/>
      <c r="BR62" s="67"/>
      <c r="BS62" s="67"/>
      <c r="BT62" s="67"/>
      <c r="BU62" s="67"/>
      <c r="BV62" s="67"/>
      <c r="BW62" s="67"/>
      <c r="BX62" s="67"/>
      <c r="BY62" s="67"/>
      <c r="BZ62" s="6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9"/>
      <c r="BM63" s="67"/>
      <c r="BN63" s="67"/>
      <c r="BO63" s="67"/>
      <c r="BP63" s="67"/>
      <c r="BQ63" s="67"/>
      <c r="BR63" s="67"/>
      <c r="BS63" s="67"/>
      <c r="BT63" s="67"/>
      <c r="BU63" s="67"/>
      <c r="BV63" s="67"/>
      <c r="BW63" s="67"/>
      <c r="BX63" s="67"/>
      <c r="BY63" s="67"/>
      <c r="BZ63" s="6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28</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66" t="s">
        <v>105</v>
      </c>
      <c r="BM66" s="67"/>
      <c r="BN66" s="67"/>
      <c r="BO66" s="67"/>
      <c r="BP66" s="67"/>
      <c r="BQ66" s="67"/>
      <c r="BR66" s="67"/>
      <c r="BS66" s="67"/>
      <c r="BT66" s="67"/>
      <c r="BU66" s="67"/>
      <c r="BV66" s="67"/>
      <c r="BW66" s="67"/>
      <c r="BX66" s="67"/>
      <c r="BY66" s="67"/>
      <c r="BZ66" s="68"/>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69"/>
      <c r="BM67" s="67"/>
      <c r="BN67" s="67"/>
      <c r="BO67" s="67"/>
      <c r="BP67" s="67"/>
      <c r="BQ67" s="67"/>
      <c r="BR67" s="67"/>
      <c r="BS67" s="67"/>
      <c r="BT67" s="67"/>
      <c r="BU67" s="67"/>
      <c r="BV67" s="67"/>
      <c r="BW67" s="67"/>
      <c r="BX67" s="67"/>
      <c r="BY67" s="67"/>
      <c r="BZ67" s="68"/>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69"/>
      <c r="BM68" s="67"/>
      <c r="BN68" s="67"/>
      <c r="BO68" s="67"/>
      <c r="BP68" s="67"/>
      <c r="BQ68" s="67"/>
      <c r="BR68" s="67"/>
      <c r="BS68" s="67"/>
      <c r="BT68" s="67"/>
      <c r="BU68" s="67"/>
      <c r="BV68" s="67"/>
      <c r="BW68" s="67"/>
      <c r="BX68" s="67"/>
      <c r="BY68" s="67"/>
      <c r="BZ68" s="68"/>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69"/>
      <c r="BM69" s="67"/>
      <c r="BN69" s="67"/>
      <c r="BO69" s="67"/>
      <c r="BP69" s="67"/>
      <c r="BQ69" s="67"/>
      <c r="BR69" s="67"/>
      <c r="BS69" s="67"/>
      <c r="BT69" s="67"/>
      <c r="BU69" s="67"/>
      <c r="BV69" s="67"/>
      <c r="BW69" s="67"/>
      <c r="BX69" s="67"/>
      <c r="BY69" s="67"/>
      <c r="BZ69" s="68"/>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69"/>
      <c r="BM70" s="67"/>
      <c r="BN70" s="67"/>
      <c r="BO70" s="67"/>
      <c r="BP70" s="67"/>
      <c r="BQ70" s="67"/>
      <c r="BR70" s="67"/>
      <c r="BS70" s="67"/>
      <c r="BT70" s="67"/>
      <c r="BU70" s="67"/>
      <c r="BV70" s="67"/>
      <c r="BW70" s="67"/>
      <c r="BX70" s="67"/>
      <c r="BY70" s="67"/>
      <c r="BZ70" s="68"/>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69"/>
      <c r="BM71" s="67"/>
      <c r="BN71" s="67"/>
      <c r="BO71" s="67"/>
      <c r="BP71" s="67"/>
      <c r="BQ71" s="67"/>
      <c r="BR71" s="67"/>
      <c r="BS71" s="67"/>
      <c r="BT71" s="67"/>
      <c r="BU71" s="67"/>
      <c r="BV71" s="67"/>
      <c r="BW71" s="67"/>
      <c r="BX71" s="67"/>
      <c r="BY71" s="67"/>
      <c r="BZ71" s="68"/>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69"/>
      <c r="BM72" s="67"/>
      <c r="BN72" s="67"/>
      <c r="BO72" s="67"/>
      <c r="BP72" s="67"/>
      <c r="BQ72" s="67"/>
      <c r="BR72" s="67"/>
      <c r="BS72" s="67"/>
      <c r="BT72" s="67"/>
      <c r="BU72" s="67"/>
      <c r="BV72" s="67"/>
      <c r="BW72" s="67"/>
      <c r="BX72" s="67"/>
      <c r="BY72" s="67"/>
      <c r="BZ72" s="68"/>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69"/>
      <c r="BM73" s="67"/>
      <c r="BN73" s="67"/>
      <c r="BO73" s="67"/>
      <c r="BP73" s="67"/>
      <c r="BQ73" s="67"/>
      <c r="BR73" s="67"/>
      <c r="BS73" s="67"/>
      <c r="BT73" s="67"/>
      <c r="BU73" s="67"/>
      <c r="BV73" s="67"/>
      <c r="BW73" s="67"/>
      <c r="BX73" s="67"/>
      <c r="BY73" s="67"/>
      <c r="BZ73" s="68"/>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69"/>
      <c r="BM74" s="67"/>
      <c r="BN74" s="67"/>
      <c r="BO74" s="67"/>
      <c r="BP74" s="67"/>
      <c r="BQ74" s="67"/>
      <c r="BR74" s="67"/>
      <c r="BS74" s="67"/>
      <c r="BT74" s="67"/>
      <c r="BU74" s="67"/>
      <c r="BV74" s="67"/>
      <c r="BW74" s="67"/>
      <c r="BX74" s="67"/>
      <c r="BY74" s="67"/>
      <c r="BZ74" s="68"/>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69"/>
      <c r="BM75" s="67"/>
      <c r="BN75" s="67"/>
      <c r="BO75" s="67"/>
      <c r="BP75" s="67"/>
      <c r="BQ75" s="67"/>
      <c r="BR75" s="67"/>
      <c r="BS75" s="67"/>
      <c r="BT75" s="67"/>
      <c r="BU75" s="67"/>
      <c r="BV75" s="67"/>
      <c r="BW75" s="67"/>
      <c r="BX75" s="67"/>
      <c r="BY75" s="67"/>
      <c r="BZ75" s="68"/>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69"/>
      <c r="BM76" s="67"/>
      <c r="BN76" s="67"/>
      <c r="BO76" s="67"/>
      <c r="BP76" s="67"/>
      <c r="BQ76" s="67"/>
      <c r="BR76" s="67"/>
      <c r="BS76" s="67"/>
      <c r="BT76" s="67"/>
      <c r="BU76" s="67"/>
      <c r="BV76" s="67"/>
      <c r="BW76" s="67"/>
      <c r="BX76" s="67"/>
      <c r="BY76" s="67"/>
      <c r="BZ76" s="68"/>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69"/>
      <c r="BM77" s="67"/>
      <c r="BN77" s="67"/>
      <c r="BO77" s="67"/>
      <c r="BP77" s="67"/>
      <c r="BQ77" s="67"/>
      <c r="BR77" s="67"/>
      <c r="BS77" s="67"/>
      <c r="BT77" s="67"/>
      <c r="BU77" s="67"/>
      <c r="BV77" s="67"/>
      <c r="BW77" s="67"/>
      <c r="BX77" s="67"/>
      <c r="BY77" s="67"/>
      <c r="BZ77" s="68"/>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69"/>
      <c r="BM78" s="67"/>
      <c r="BN78" s="67"/>
      <c r="BO78" s="67"/>
      <c r="BP78" s="67"/>
      <c r="BQ78" s="67"/>
      <c r="BR78" s="67"/>
      <c r="BS78" s="67"/>
      <c r="BT78" s="67"/>
      <c r="BU78" s="67"/>
      <c r="BV78" s="67"/>
      <c r="BW78" s="67"/>
      <c r="BX78" s="67"/>
      <c r="BY78" s="67"/>
      <c r="BZ78" s="68"/>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69"/>
      <c r="BM79" s="67"/>
      <c r="BN79" s="67"/>
      <c r="BO79" s="67"/>
      <c r="BP79" s="67"/>
      <c r="BQ79" s="67"/>
      <c r="BR79" s="67"/>
      <c r="BS79" s="67"/>
      <c r="BT79" s="67"/>
      <c r="BU79" s="67"/>
      <c r="BV79" s="67"/>
      <c r="BW79" s="67"/>
      <c r="BX79" s="67"/>
      <c r="BY79" s="67"/>
      <c r="BZ79" s="68"/>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69"/>
      <c r="BM80" s="67"/>
      <c r="BN80" s="67"/>
      <c r="BO80" s="67"/>
      <c r="BP80" s="67"/>
      <c r="BQ80" s="67"/>
      <c r="BR80" s="67"/>
      <c r="BS80" s="67"/>
      <c r="BT80" s="67"/>
      <c r="BU80" s="67"/>
      <c r="BV80" s="67"/>
      <c r="BW80" s="67"/>
      <c r="BX80" s="67"/>
      <c r="BY80" s="67"/>
      <c r="BZ80" s="68"/>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69"/>
      <c r="BM81" s="67"/>
      <c r="BN81" s="67"/>
      <c r="BO81" s="67"/>
      <c r="BP81" s="67"/>
      <c r="BQ81" s="67"/>
      <c r="BR81" s="67"/>
      <c r="BS81" s="67"/>
      <c r="BT81" s="67"/>
      <c r="BU81" s="67"/>
      <c r="BV81" s="67"/>
      <c r="BW81" s="67"/>
      <c r="BX81" s="67"/>
      <c r="BY81" s="67"/>
      <c r="BZ81" s="68"/>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0"/>
      <c r="BM82" s="71"/>
      <c r="BN82" s="71"/>
      <c r="BO82" s="71"/>
      <c r="BP82" s="71"/>
      <c r="BQ82" s="71"/>
      <c r="BR82" s="71"/>
      <c r="BS82" s="71"/>
      <c r="BT82" s="71"/>
      <c r="BU82" s="71"/>
      <c r="BV82" s="71"/>
      <c r="BW82" s="71"/>
      <c r="BX82" s="71"/>
      <c r="BY82" s="71"/>
      <c r="BZ82" s="72"/>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jC5yMSQ7mbVZgnJtZKKARaLiMiQeQeGLDSHKDaNB4Wtr9ChTEDjhUoBLpB1ozVHwokChqo7AdnpmhXeJ6Zb+CA==" saltValue="3OG+vmvzgmlnsv47OF0omg==" spinCount="100000" sheet="1" objects="1" scenarios="1" formatCells="0" formatColumns="0" formatRows="0"/>
  <mergeCells count="44">
    <mergeCell ref="BL66:BZ82"/>
    <mergeCell ref="BL64:BZ65"/>
    <mergeCell ref="BL11:BZ13"/>
    <mergeCell ref="B14:BJ15"/>
    <mergeCell ref="BL14:BZ15"/>
    <mergeCell ref="BL45:BZ46"/>
    <mergeCell ref="B60:BJ61"/>
    <mergeCell ref="BL16:BZ44"/>
    <mergeCell ref="BL47:BZ63"/>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62103</v>
      </c>
      <c r="D6" s="34">
        <f t="shared" si="3"/>
        <v>46</v>
      </c>
      <c r="E6" s="34">
        <f t="shared" si="3"/>
        <v>1</v>
      </c>
      <c r="F6" s="34">
        <f t="shared" si="3"/>
        <v>0</v>
      </c>
      <c r="G6" s="34">
        <f t="shared" si="3"/>
        <v>1</v>
      </c>
      <c r="H6" s="34" t="str">
        <f t="shared" si="3"/>
        <v>山形県　天童市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81.290000000000006</v>
      </c>
      <c r="P6" s="35">
        <f t="shared" si="3"/>
        <v>99.55</v>
      </c>
      <c r="Q6" s="35">
        <f t="shared" si="3"/>
        <v>3996</v>
      </c>
      <c r="R6" s="35">
        <f t="shared" si="3"/>
        <v>62073</v>
      </c>
      <c r="S6" s="35">
        <f t="shared" si="3"/>
        <v>113.01</v>
      </c>
      <c r="T6" s="35">
        <f t="shared" si="3"/>
        <v>549.27</v>
      </c>
      <c r="U6" s="35">
        <f t="shared" si="3"/>
        <v>61637</v>
      </c>
      <c r="V6" s="35">
        <f t="shared" si="3"/>
        <v>106.54</v>
      </c>
      <c r="W6" s="35">
        <f t="shared" si="3"/>
        <v>578.53</v>
      </c>
      <c r="X6" s="36">
        <f>IF(X7="",NA(),X7)</f>
        <v>117.44</v>
      </c>
      <c r="Y6" s="36">
        <f t="shared" ref="Y6:AG6" si="4">IF(Y7="",NA(),Y7)</f>
        <v>116.27</v>
      </c>
      <c r="Z6" s="36">
        <f t="shared" si="4"/>
        <v>119.62</v>
      </c>
      <c r="AA6" s="36">
        <f t="shared" si="4"/>
        <v>118.12</v>
      </c>
      <c r="AB6" s="36">
        <f t="shared" si="4"/>
        <v>124.19</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522.15</v>
      </c>
      <c r="AU6" s="36">
        <f t="shared" ref="AU6:BC6" si="6">IF(AU7="",NA(),AU7)</f>
        <v>517.07000000000005</v>
      </c>
      <c r="AV6" s="36">
        <f t="shared" si="6"/>
        <v>395.37</v>
      </c>
      <c r="AW6" s="36">
        <f t="shared" si="6"/>
        <v>401.88</v>
      </c>
      <c r="AX6" s="36">
        <f t="shared" si="6"/>
        <v>351.54</v>
      </c>
      <c r="AY6" s="36">
        <f t="shared" si="6"/>
        <v>335.95</v>
      </c>
      <c r="AZ6" s="36">
        <f t="shared" si="6"/>
        <v>346.59</v>
      </c>
      <c r="BA6" s="36">
        <f t="shared" si="6"/>
        <v>357.82</v>
      </c>
      <c r="BB6" s="36">
        <f t="shared" si="6"/>
        <v>355.5</v>
      </c>
      <c r="BC6" s="36">
        <f t="shared" si="6"/>
        <v>349.83</v>
      </c>
      <c r="BD6" s="35" t="str">
        <f>IF(BD7="","",IF(BD7="-","【-】","【"&amp;SUBSTITUTE(TEXT(BD7,"#,##0.00"),"-","△")&amp;"】"))</f>
        <v>【261.93】</v>
      </c>
      <c r="BE6" s="36">
        <f>IF(BE7="",NA(),BE7)</f>
        <v>213.01</v>
      </c>
      <c r="BF6" s="36">
        <f t="shared" ref="BF6:BN6" si="7">IF(BF7="",NA(),BF7)</f>
        <v>206.44</v>
      </c>
      <c r="BG6" s="36">
        <f t="shared" si="7"/>
        <v>195.63</v>
      </c>
      <c r="BH6" s="36">
        <f t="shared" si="7"/>
        <v>182.51</v>
      </c>
      <c r="BI6" s="36">
        <f t="shared" si="7"/>
        <v>170.28</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111.64</v>
      </c>
      <c r="BQ6" s="36">
        <f t="shared" ref="BQ6:BY6" si="8">IF(BQ7="",NA(),BQ7)</f>
        <v>113.22</v>
      </c>
      <c r="BR6" s="36">
        <f t="shared" si="8"/>
        <v>116.15</v>
      </c>
      <c r="BS6" s="36">
        <f t="shared" si="8"/>
        <v>114.57</v>
      </c>
      <c r="BT6" s="36">
        <f t="shared" si="8"/>
        <v>122.84</v>
      </c>
      <c r="BU6" s="36">
        <f t="shared" si="8"/>
        <v>105.21</v>
      </c>
      <c r="BV6" s="36">
        <f t="shared" si="8"/>
        <v>105.71</v>
      </c>
      <c r="BW6" s="36">
        <f t="shared" si="8"/>
        <v>106.01</v>
      </c>
      <c r="BX6" s="36">
        <f t="shared" si="8"/>
        <v>104.57</v>
      </c>
      <c r="BY6" s="36">
        <f t="shared" si="8"/>
        <v>103.54</v>
      </c>
      <c r="BZ6" s="35" t="str">
        <f>IF(BZ7="","",IF(BZ7="-","【-】","【"&amp;SUBSTITUTE(TEXT(BZ7,"#,##0.00"),"-","△")&amp;"】"))</f>
        <v>【103.91】</v>
      </c>
      <c r="CA6" s="36">
        <f>IF(CA7="",NA(),CA7)</f>
        <v>193.21</v>
      </c>
      <c r="CB6" s="36">
        <f t="shared" ref="CB6:CJ6" si="9">IF(CB7="",NA(),CB7)</f>
        <v>191.16</v>
      </c>
      <c r="CC6" s="36">
        <f t="shared" si="9"/>
        <v>186.64</v>
      </c>
      <c r="CD6" s="36">
        <f t="shared" si="9"/>
        <v>189.44</v>
      </c>
      <c r="CE6" s="36">
        <f t="shared" si="9"/>
        <v>176.76</v>
      </c>
      <c r="CF6" s="36">
        <f t="shared" si="9"/>
        <v>162.59</v>
      </c>
      <c r="CG6" s="36">
        <f t="shared" si="9"/>
        <v>162.15</v>
      </c>
      <c r="CH6" s="36">
        <f t="shared" si="9"/>
        <v>162.24</v>
      </c>
      <c r="CI6" s="36">
        <f t="shared" si="9"/>
        <v>165.47</v>
      </c>
      <c r="CJ6" s="36">
        <f t="shared" si="9"/>
        <v>167.46</v>
      </c>
      <c r="CK6" s="35" t="str">
        <f>IF(CK7="","",IF(CK7="-","【-】","【"&amp;SUBSTITUTE(TEXT(CK7,"#,##0.00"),"-","△")&amp;"】"))</f>
        <v>【167.11】</v>
      </c>
      <c r="CL6" s="36">
        <f>IF(CL7="",NA(),CL7)</f>
        <v>71.95</v>
      </c>
      <c r="CM6" s="36">
        <f t="shared" ref="CM6:CU6" si="10">IF(CM7="",NA(),CM7)</f>
        <v>71.05</v>
      </c>
      <c r="CN6" s="36">
        <f t="shared" si="10"/>
        <v>72.37</v>
      </c>
      <c r="CO6" s="36">
        <f t="shared" si="10"/>
        <v>74.349999999999994</v>
      </c>
      <c r="CP6" s="36">
        <f t="shared" si="10"/>
        <v>73.180000000000007</v>
      </c>
      <c r="CQ6" s="36">
        <f t="shared" si="10"/>
        <v>59.17</v>
      </c>
      <c r="CR6" s="36">
        <f t="shared" si="10"/>
        <v>59.34</v>
      </c>
      <c r="CS6" s="36">
        <f t="shared" si="10"/>
        <v>59.11</v>
      </c>
      <c r="CT6" s="36">
        <f t="shared" si="10"/>
        <v>59.74</v>
      </c>
      <c r="CU6" s="36">
        <f t="shared" si="10"/>
        <v>59.46</v>
      </c>
      <c r="CV6" s="35" t="str">
        <f>IF(CV7="","",IF(CV7="-","【-】","【"&amp;SUBSTITUTE(TEXT(CV7,"#,##0.00"),"-","△")&amp;"】"))</f>
        <v>【60.27】</v>
      </c>
      <c r="CW6" s="36">
        <f>IF(CW7="",NA(),CW7)</f>
        <v>92.82</v>
      </c>
      <c r="CX6" s="36">
        <f t="shared" ref="CX6:DF6" si="11">IF(CX7="",NA(),CX7)</f>
        <v>92.38</v>
      </c>
      <c r="CY6" s="36">
        <f t="shared" si="11"/>
        <v>91.59</v>
      </c>
      <c r="CZ6" s="36">
        <f t="shared" si="11"/>
        <v>89.84</v>
      </c>
      <c r="DA6" s="36">
        <f t="shared" si="11"/>
        <v>92.16</v>
      </c>
      <c r="DB6" s="36">
        <f t="shared" si="11"/>
        <v>87.6</v>
      </c>
      <c r="DC6" s="36">
        <f t="shared" si="11"/>
        <v>87.74</v>
      </c>
      <c r="DD6" s="36">
        <f t="shared" si="11"/>
        <v>87.91</v>
      </c>
      <c r="DE6" s="36">
        <f t="shared" si="11"/>
        <v>87.28</v>
      </c>
      <c r="DF6" s="36">
        <f t="shared" si="11"/>
        <v>87.41</v>
      </c>
      <c r="DG6" s="35" t="str">
        <f>IF(DG7="","",IF(DG7="-","【-】","【"&amp;SUBSTITUTE(TEXT(DG7,"#,##0.00"),"-","△")&amp;"】"))</f>
        <v>【89.92】</v>
      </c>
      <c r="DH6" s="36">
        <f>IF(DH7="",NA(),DH7)</f>
        <v>37.71</v>
      </c>
      <c r="DI6" s="36">
        <f t="shared" ref="DI6:DQ6" si="12">IF(DI7="",NA(),DI7)</f>
        <v>38.93</v>
      </c>
      <c r="DJ6" s="36">
        <f t="shared" si="12"/>
        <v>40.33</v>
      </c>
      <c r="DK6" s="36">
        <f t="shared" si="12"/>
        <v>41.25</v>
      </c>
      <c r="DL6" s="36">
        <f t="shared" si="12"/>
        <v>41.72</v>
      </c>
      <c r="DM6" s="36">
        <f t="shared" si="12"/>
        <v>45.25</v>
      </c>
      <c r="DN6" s="36">
        <f t="shared" si="12"/>
        <v>46.27</v>
      </c>
      <c r="DO6" s="36">
        <f t="shared" si="12"/>
        <v>46.88</v>
      </c>
      <c r="DP6" s="36">
        <f t="shared" si="12"/>
        <v>46.94</v>
      </c>
      <c r="DQ6" s="36">
        <f t="shared" si="12"/>
        <v>47.62</v>
      </c>
      <c r="DR6" s="35" t="str">
        <f>IF(DR7="","",IF(DR7="-","【-】","【"&amp;SUBSTITUTE(TEXT(DR7,"#,##0.00"),"-","△")&amp;"】"))</f>
        <v>【48.85】</v>
      </c>
      <c r="DS6" s="36">
        <f>IF(DS7="",NA(),DS7)</f>
        <v>4.1399999999999997</v>
      </c>
      <c r="DT6" s="36">
        <f t="shared" ref="DT6:EB6" si="13">IF(DT7="",NA(),DT7)</f>
        <v>6.22</v>
      </c>
      <c r="DU6" s="36">
        <f t="shared" si="13"/>
        <v>6.92</v>
      </c>
      <c r="DV6" s="36">
        <f t="shared" si="13"/>
        <v>8.01</v>
      </c>
      <c r="DW6" s="36">
        <f t="shared" si="13"/>
        <v>7.13</v>
      </c>
      <c r="DX6" s="36">
        <f t="shared" si="13"/>
        <v>10.71</v>
      </c>
      <c r="DY6" s="36">
        <f t="shared" si="13"/>
        <v>10.93</v>
      </c>
      <c r="DZ6" s="36">
        <f t="shared" si="13"/>
        <v>13.39</v>
      </c>
      <c r="EA6" s="36">
        <f t="shared" si="13"/>
        <v>14.48</v>
      </c>
      <c r="EB6" s="36">
        <f t="shared" si="13"/>
        <v>16.27</v>
      </c>
      <c r="EC6" s="35" t="str">
        <f>IF(EC7="","",IF(EC7="-","【-】","【"&amp;SUBSTITUTE(TEXT(EC7,"#,##0.00"),"-","△")&amp;"】"))</f>
        <v>【17.80】</v>
      </c>
      <c r="ED6" s="36">
        <f>IF(ED7="",NA(),ED7)</f>
        <v>0.49</v>
      </c>
      <c r="EE6" s="36">
        <f t="shared" ref="EE6:EM6" si="14">IF(EE7="",NA(),EE7)</f>
        <v>0.62</v>
      </c>
      <c r="EF6" s="36">
        <f t="shared" si="14"/>
        <v>0.48</v>
      </c>
      <c r="EG6" s="36">
        <f t="shared" si="14"/>
        <v>0.61</v>
      </c>
      <c r="EH6" s="36">
        <f t="shared" si="14"/>
        <v>0.72</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62103</v>
      </c>
      <c r="D7" s="38">
        <v>46</v>
      </c>
      <c r="E7" s="38">
        <v>1</v>
      </c>
      <c r="F7" s="38">
        <v>0</v>
      </c>
      <c r="G7" s="38">
        <v>1</v>
      </c>
      <c r="H7" s="38" t="s">
        <v>93</v>
      </c>
      <c r="I7" s="38" t="s">
        <v>94</v>
      </c>
      <c r="J7" s="38" t="s">
        <v>95</v>
      </c>
      <c r="K7" s="38" t="s">
        <v>96</v>
      </c>
      <c r="L7" s="38" t="s">
        <v>97</v>
      </c>
      <c r="M7" s="38" t="s">
        <v>98</v>
      </c>
      <c r="N7" s="39" t="s">
        <v>99</v>
      </c>
      <c r="O7" s="39">
        <v>81.290000000000006</v>
      </c>
      <c r="P7" s="39">
        <v>99.55</v>
      </c>
      <c r="Q7" s="39">
        <v>3996</v>
      </c>
      <c r="R7" s="39">
        <v>62073</v>
      </c>
      <c r="S7" s="39">
        <v>113.01</v>
      </c>
      <c r="T7" s="39">
        <v>549.27</v>
      </c>
      <c r="U7" s="39">
        <v>61637</v>
      </c>
      <c r="V7" s="39">
        <v>106.54</v>
      </c>
      <c r="W7" s="39">
        <v>578.53</v>
      </c>
      <c r="X7" s="39">
        <v>117.44</v>
      </c>
      <c r="Y7" s="39">
        <v>116.27</v>
      </c>
      <c r="Z7" s="39">
        <v>119.62</v>
      </c>
      <c r="AA7" s="39">
        <v>118.12</v>
      </c>
      <c r="AB7" s="39">
        <v>124.19</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522.15</v>
      </c>
      <c r="AU7" s="39">
        <v>517.07000000000005</v>
      </c>
      <c r="AV7" s="39">
        <v>395.37</v>
      </c>
      <c r="AW7" s="39">
        <v>401.88</v>
      </c>
      <c r="AX7" s="39">
        <v>351.54</v>
      </c>
      <c r="AY7" s="39">
        <v>335.95</v>
      </c>
      <c r="AZ7" s="39">
        <v>346.59</v>
      </c>
      <c r="BA7" s="39">
        <v>357.82</v>
      </c>
      <c r="BB7" s="39">
        <v>355.5</v>
      </c>
      <c r="BC7" s="39">
        <v>349.83</v>
      </c>
      <c r="BD7" s="39">
        <v>261.93</v>
      </c>
      <c r="BE7" s="39">
        <v>213.01</v>
      </c>
      <c r="BF7" s="39">
        <v>206.44</v>
      </c>
      <c r="BG7" s="39">
        <v>195.63</v>
      </c>
      <c r="BH7" s="39">
        <v>182.51</v>
      </c>
      <c r="BI7" s="39">
        <v>170.28</v>
      </c>
      <c r="BJ7" s="39">
        <v>319.82</v>
      </c>
      <c r="BK7" s="39">
        <v>312.02999999999997</v>
      </c>
      <c r="BL7" s="39">
        <v>307.45999999999998</v>
      </c>
      <c r="BM7" s="39">
        <v>312.58</v>
      </c>
      <c r="BN7" s="39">
        <v>314.87</v>
      </c>
      <c r="BO7" s="39">
        <v>270.45999999999998</v>
      </c>
      <c r="BP7" s="39">
        <v>111.64</v>
      </c>
      <c r="BQ7" s="39">
        <v>113.22</v>
      </c>
      <c r="BR7" s="39">
        <v>116.15</v>
      </c>
      <c r="BS7" s="39">
        <v>114.57</v>
      </c>
      <c r="BT7" s="39">
        <v>122.84</v>
      </c>
      <c r="BU7" s="39">
        <v>105.21</v>
      </c>
      <c r="BV7" s="39">
        <v>105.71</v>
      </c>
      <c r="BW7" s="39">
        <v>106.01</v>
      </c>
      <c r="BX7" s="39">
        <v>104.57</v>
      </c>
      <c r="BY7" s="39">
        <v>103.54</v>
      </c>
      <c r="BZ7" s="39">
        <v>103.91</v>
      </c>
      <c r="CA7" s="39">
        <v>193.21</v>
      </c>
      <c r="CB7" s="39">
        <v>191.16</v>
      </c>
      <c r="CC7" s="39">
        <v>186.64</v>
      </c>
      <c r="CD7" s="39">
        <v>189.44</v>
      </c>
      <c r="CE7" s="39">
        <v>176.76</v>
      </c>
      <c r="CF7" s="39">
        <v>162.59</v>
      </c>
      <c r="CG7" s="39">
        <v>162.15</v>
      </c>
      <c r="CH7" s="39">
        <v>162.24</v>
      </c>
      <c r="CI7" s="39">
        <v>165.47</v>
      </c>
      <c r="CJ7" s="39">
        <v>167.46</v>
      </c>
      <c r="CK7" s="39">
        <v>167.11</v>
      </c>
      <c r="CL7" s="39">
        <v>71.95</v>
      </c>
      <c r="CM7" s="39">
        <v>71.05</v>
      </c>
      <c r="CN7" s="39">
        <v>72.37</v>
      </c>
      <c r="CO7" s="39">
        <v>74.349999999999994</v>
      </c>
      <c r="CP7" s="39">
        <v>73.180000000000007</v>
      </c>
      <c r="CQ7" s="39">
        <v>59.17</v>
      </c>
      <c r="CR7" s="39">
        <v>59.34</v>
      </c>
      <c r="CS7" s="39">
        <v>59.11</v>
      </c>
      <c r="CT7" s="39">
        <v>59.74</v>
      </c>
      <c r="CU7" s="39">
        <v>59.46</v>
      </c>
      <c r="CV7" s="39">
        <v>60.27</v>
      </c>
      <c r="CW7" s="39">
        <v>92.82</v>
      </c>
      <c r="CX7" s="39">
        <v>92.38</v>
      </c>
      <c r="CY7" s="39">
        <v>91.59</v>
      </c>
      <c r="CZ7" s="39">
        <v>89.84</v>
      </c>
      <c r="DA7" s="39">
        <v>92.16</v>
      </c>
      <c r="DB7" s="39">
        <v>87.6</v>
      </c>
      <c r="DC7" s="39">
        <v>87.74</v>
      </c>
      <c r="DD7" s="39">
        <v>87.91</v>
      </c>
      <c r="DE7" s="39">
        <v>87.28</v>
      </c>
      <c r="DF7" s="39">
        <v>87.41</v>
      </c>
      <c r="DG7" s="39">
        <v>89.92</v>
      </c>
      <c r="DH7" s="39">
        <v>37.71</v>
      </c>
      <c r="DI7" s="39">
        <v>38.93</v>
      </c>
      <c r="DJ7" s="39">
        <v>40.33</v>
      </c>
      <c r="DK7" s="39">
        <v>41.25</v>
      </c>
      <c r="DL7" s="39">
        <v>41.72</v>
      </c>
      <c r="DM7" s="39">
        <v>45.25</v>
      </c>
      <c r="DN7" s="39">
        <v>46.27</v>
      </c>
      <c r="DO7" s="39">
        <v>46.88</v>
      </c>
      <c r="DP7" s="39">
        <v>46.94</v>
      </c>
      <c r="DQ7" s="39">
        <v>47.62</v>
      </c>
      <c r="DR7" s="39">
        <v>48.85</v>
      </c>
      <c r="DS7" s="39">
        <v>4.1399999999999997</v>
      </c>
      <c r="DT7" s="39">
        <v>6.22</v>
      </c>
      <c r="DU7" s="39">
        <v>6.92</v>
      </c>
      <c r="DV7" s="39">
        <v>8.01</v>
      </c>
      <c r="DW7" s="39">
        <v>7.13</v>
      </c>
      <c r="DX7" s="39">
        <v>10.71</v>
      </c>
      <c r="DY7" s="39">
        <v>10.93</v>
      </c>
      <c r="DZ7" s="39">
        <v>13.39</v>
      </c>
      <c r="EA7" s="39">
        <v>14.48</v>
      </c>
      <c r="EB7" s="39">
        <v>16.27</v>
      </c>
      <c r="EC7" s="39">
        <v>17.8</v>
      </c>
      <c r="ED7" s="39">
        <v>0.49</v>
      </c>
      <c r="EE7" s="39">
        <v>0.62</v>
      </c>
      <c r="EF7" s="39">
        <v>0.48</v>
      </c>
      <c r="EG7" s="39">
        <v>0.61</v>
      </c>
      <c r="EH7" s="39">
        <v>0.72</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2020-01-16T06:28:11Z</cp:lastPrinted>
  <dcterms:created xsi:type="dcterms:W3CDTF">2019-12-05T04:09:59Z</dcterms:created>
  <dcterms:modified xsi:type="dcterms:W3CDTF">2020-01-16T06:28:15Z</dcterms:modified>
  <cp:category/>
</cp:coreProperties>
</file>