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D:\09_HP\"/>
    </mc:Choice>
  </mc:AlternateContent>
  <xr:revisionPtr revIDLastSave="0" documentId="13_ncr:1_{2E417554-DC57-4011-BCC6-FF24BE2E2EF1}" xr6:coauthVersionLast="36" xr6:coauthVersionMax="36" xr10:uidLastSave="{00000000-0000-0000-0000-000000000000}"/>
  <bookViews>
    <workbookView xWindow="0" yWindow="0" windowWidth="15360" windowHeight="7635" tabRatio="8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A72" i="12"/>
  <c r="AA71" i="12"/>
  <c r="AA68" i="12"/>
  <c r="AU63" i="12" l="1"/>
  <c r="AP63" i="12"/>
  <c r="AA34" i="12"/>
  <c r="AA32" i="12"/>
  <c r="AA31" i="12"/>
  <c r="AA30" i="12"/>
  <c r="AA29" i="12"/>
  <c r="AA28" i="12"/>
  <c r="AA9" i="12"/>
  <c r="AA8" i="12"/>
  <c r="AA7" i="12"/>
  <c r="AP23" i="12"/>
  <c r="V23" i="12"/>
  <c r="Q23" i="12"/>
  <c r="AA23" i="12"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BE35" i="10"/>
  <c r="BW34" i="10"/>
  <c r="BW35" i="10" s="1"/>
  <c r="BW36" i="10" s="1"/>
  <c r="BW37" i="10" s="1"/>
  <c r="BW38" i="10" s="1"/>
  <c r="C34" i="10"/>
  <c r="CO34" i="10" l="1"/>
  <c r="CO35" i="10" s="1"/>
  <c r="CO36" i="10" s="1"/>
  <c r="CO37"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C36" i="10"/>
  <c r="AM34" i="10" l="1"/>
  <c r="AM35" i="10" l="1"/>
  <c r="AM36" i="10" s="1"/>
  <c r="BE34" i="10"/>
</calcChain>
</file>

<file path=xl/sharedStrings.xml><?xml version="1.0" encoding="utf-8"?>
<sst xmlns="http://schemas.openxmlformats.org/spreadsheetml/2006/main" count="1106" uniqueCount="606">
  <si>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</si>
  <si>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</si>
  <si>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</si>
  <si>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</si>
  <si>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</si>
  <si>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</si>
  <si>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</si>
  <si>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</si>
  <si>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</si>
  <si>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</si>
  <si>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</si>
  <si>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</si>
  <si>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</si>
  <si>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</si>
  <si>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</si>
  <si>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</si>
  <si>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</si>
  <si>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</si>
  <si>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</si>
  <si>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</si>
  <si>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</si>
  <si>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</si>
  <si>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</si>
  <si>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</si>
  <si>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</si>
  <si>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</si>
  <si>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</si>
  <si>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</si>
  <si>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</si>
  <si>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</si>
  <si>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</si>
  <si>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</si>
  <si>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</si>
  <si>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</si>
  <si>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</si>
  <si>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</si>
  <si>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</si>
  <si>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</si>
  <si>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</si>
  <si>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</si>
  <si>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</si>
  <si>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</si>
  <si>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</si>
  <si>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</si>
  <si>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</si>
  <si>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</si>
  <si>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</si>
  <si>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</si>
  <si>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</si>
  <si>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</si>
  <si>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</si>
  <si>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</si>
  <si>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</si>
  <si>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</si>
  <si>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</si>
  <si>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</si>
  <si>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</si>
  <si>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</si>
  <si>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</si>
  <si>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</si>
  <si>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</si>
  <si>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</si>
  <si>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</si>
  <si>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</si>
  <si>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</si>
  <si>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</si>
  <si>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</si>
  <si>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</si>
  <si>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</si>
  <si>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</si>
  <si>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</si>
  <si>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</si>
  <si>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</si>
  <si>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</si>
  <si>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</si>
  <si>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</si>
  <si>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</si>
  <si>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</si>
  <si>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</si>
  <si>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</si>
  <si>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</si>
  <si>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</si>
  <si>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</si>
  <si>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</si>
  <si>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</si>
  <si>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</si>
  <si>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</si>
  <si>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</si>
  <si>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</si>
  <si>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</si>
  <si>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</si>
  <si>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</si>
  <si>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</si>
  <si>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</si>
  <si>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</si>
  <si>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</si>
  <si>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</si>
  <si>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</si>
  <si>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</si>
  <si>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</si>
  <si>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</si>
  <si>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</si>
  <si>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</si>
  <si>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</si>
  <si>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</si>
  <si>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</si>
  <si>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</si>
  <si>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</si>
  <si>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</si>
  <si>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</si>
  <si>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</si>
  <si>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</si>
  <si>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</si>
  <si>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</si>
  <si>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</si>
  <si>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</si>
  <si>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</si>
  <si>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</si>
  <si>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</si>
  <si>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</si>
  <si>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</si>
  <si>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</si>
  <si>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</si>
  <si>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</si>
  <si>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</si>
  <si>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</si>
  <si>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</si>
  <si>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</si>
  <si>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</si>
  <si>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</si>
  <si>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</si>
  <si>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</si>
  <si>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</si>
  <si>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</si>
  <si>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</si>
  <si>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</si>
  <si>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</si>
  <si>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</si>
  <si>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</si>
  <si>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</si>
  <si>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</si>
  <si>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</si>
  <si>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</si>
  <si>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</si>
  <si>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</si>
  <si>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</si>
  <si>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</si>
  <si>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</si>
  <si>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</si>
  <si>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</si>
  <si>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</si>
  <si>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</si>
  <si>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</si>
  <si>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</si>
  <si>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</si>
  <si>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</si>
  <si>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</si>
  <si>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</si>
  <si>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</si>
  <si>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</si>
  <si>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</si>
  <si>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</si>
  <si>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</si>
  <si>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</si>
  <si>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</si>
  <si>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</si>
  <si>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</si>
  <si>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</si>
  <si>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</si>
  <si>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</si>
  <si>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</si>
  <si>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</si>
  <si>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</si>
  <si>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</si>
  <si>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</si>
  <si>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</si>
  <si>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</si>
  <si>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</si>
  <si>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</si>
  <si>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</si>
  <si>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</si>
  <si>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</si>
  <si>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</si>
  <si>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</si>
  <si>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</si>
  <si>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</si>
  <si>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</si>
  <si>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</si>
  <si>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</si>
  <si>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</si>
  <si>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</si>
  <si>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</si>
  <si>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</si>
  <si>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</si>
  <si>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</si>
  <si>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</si>
  <si>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</si>
  <si>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</si>
  <si>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</si>
  <si>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</si>
  <si>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</si>
  <si>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</si>
  <si>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</si>
  <si>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</si>
  <si>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</si>
  <si>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</si>
  <si>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</si>
  <si>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</si>
  <si>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</si>
  <si>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</si>
  <si>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</si>
  <si>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山形県天童市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</si>
  <si>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</si>
  <si>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</si>
  <si>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</si>
  <si>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</si>
  <si>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</si>
  <si>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</si>
  <si>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</si>
  <si>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</si>
  <si>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</si>
  <si>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</si>
  <si>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</si>
  <si>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</si>
  <si>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</si>
  <si>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</si>
  <si>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</si>
  <si>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</si>
  <si>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</si>
  <si>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</si>
  <si>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</si>
  <si>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</si>
  <si>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</si>
  <si>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</si>
  <si>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</si>
  <si>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</si>
  <si>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</si>
  <si>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</si>
  <si>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</si>
  <si>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</si>
  <si>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</si>
  <si>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</si>
  <si>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</si>
  <si>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</si>
  <si>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</si>
  <si>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</si>
  <si>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</si>
  <si>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</si>
  <si>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</si>
  <si>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</si>
  <si>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</si>
  <si>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</si>
  <si>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</si>
  <si>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</si>
  <si>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</si>
  <si>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</si>
  <si>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</si>
  <si>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</si>
  <si>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</si>
  <si>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</si>
  <si>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</si>
  <si>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</si>
  <si>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</si>
  <si>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</si>
  <si>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</si>
  <si>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</si>
  <si>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</si>
  <si>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</si>
  <si>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</si>
  <si>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</si>
  <si>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</si>
  <si>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</si>
  <si>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</si>
  <si>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</si>
  <si>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</si>
  <si>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</si>
  <si>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</si>
  <si>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</si>
  <si>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</si>
  <si>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</si>
  <si>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</si>
  <si>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</si>
  <si>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</si>
  <si>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</si>
  <si>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</si>
  <si>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</si>
  <si>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</si>
  <si>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</si>
  <si>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</si>
  <si>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</si>
  <si>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</si>
  <si>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</si>
  <si>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</si>
  <si>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</si>
  <si>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</si>
  <si>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</si>
  <si>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</si>
  <si>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</si>
  <si>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</si>
  <si>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</si>
  <si>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</si>
  <si>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</si>
  <si>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</si>
  <si>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</si>
  <si>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</si>
  <si>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</si>
  <si>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</si>
  <si>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</si>
  <si>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</si>
  <si>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</si>
  <si>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</si>
  <si>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</si>
  <si>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</si>
  <si>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</si>
  <si>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</si>
  <si>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</si>
  <si>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</si>
  <si>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</si>
  <si>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</si>
  <si>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</si>
  <si>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</si>
  <si>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</si>
  <si>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</si>
  <si>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</si>
  <si>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</si>
  <si>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</si>
  <si>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</si>
  <si>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</si>
  <si>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</si>
  <si>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</si>
  <si>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</si>
  <si>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</si>
  <si>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</si>
  <si>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</si>
  <si>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</si>
  <si>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</si>
  <si>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</si>
  <si>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</si>
  <si>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</si>
  <si>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</si>
  <si>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</si>
  <si>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</si>
  <si>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</si>
  <si>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</si>
  <si>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</si>
  <si>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</si>
  <si>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</si>
  <si>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</si>
  <si>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</si>
  <si>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</si>
  <si>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</si>
  <si>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</si>
  <si>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</si>
  <si>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</si>
  <si>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</si>
  <si>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</si>
  <si>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</si>
  <si>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</si>
  <si>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</si>
  <si>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</si>
  <si>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</si>
  <si>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</si>
  <si>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</si>
  <si>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</si>
  <si>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</si>
  <si>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山形県天童市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</si>
  <si>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</si>
  <si>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</si>
  <si>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</si>
  <si>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</si>
  <si>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</si>
  <si>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</si>
  <si>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</si>
  <si>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</si>
  <si>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</si>
  <si>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</si>
  <si>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</si>
  <si>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</si>
  <si>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</si>
  <si>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</si>
  <si>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</si>
  <si>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</si>
  <si>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</si>
  <si>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</si>
  <si>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</si>
  <si>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</si>
  <si>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用地買収特別会計</t>
    <phoneticPr fontId="5"/>
  </si>
  <si>
    <t>市民墓地特別会計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</si>
  <si>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</si>
  <si>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</si>
  <si>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</si>
  <si>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</si>
  <si>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</si>
  <si>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</si>
  <si>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</si>
  <si>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</si>
  <si>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</si>
  <si>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</si>
  <si>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</si>
  <si>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</si>
  <si>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</si>
  <si>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</si>
  <si>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</si>
  <si>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</si>
  <si>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</si>
  <si>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天童市民病院事業会計</t>
    <phoneticPr fontId="5"/>
  </si>
  <si>
    <t>法適用企業</t>
    <phoneticPr fontId="5"/>
  </si>
  <si>
    <t>天童市水道事業会計</t>
    <phoneticPr fontId="5"/>
  </si>
  <si>
    <t>法適用企業</t>
    <phoneticPr fontId="5"/>
  </si>
  <si>
    <t>天童市公共下水道事業会計</t>
    <phoneticPr fontId="5"/>
  </si>
  <si>
    <t>法適用企業</t>
    <phoneticPr fontId="5"/>
  </si>
  <si>
    <t>工業団地整備事業特別会計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</si>
  <si>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</si>
  <si>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</si>
  <si>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</si>
  <si>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</si>
  <si>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</si>
  <si>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</si>
  <si>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</si>
  <si>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</si>
  <si>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</si>
  <si>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</si>
  <si>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</si>
  <si>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</si>
  <si>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</si>
  <si>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</si>
  <si>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</si>
  <si>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</si>
  <si>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</si>
  <si>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</si>
  <si>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</si>
  <si>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</si>
  <si>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</si>
  <si>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</si>
  <si>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</si>
  <si>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</si>
  <si>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</si>
  <si>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</si>
  <si>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</si>
  <si>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</si>
  <si>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</si>
  <si>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</si>
  <si>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</si>
  <si>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</si>
  <si>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</si>
  <si>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</si>
  <si>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</si>
  <si>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</si>
  <si>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</si>
  <si>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</si>
  <si>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</si>
  <si>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</si>
  <si>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</si>
  <si>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</si>
  <si>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</si>
  <si>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</si>
  <si>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</si>
  <si>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</si>
  <si>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</si>
  <si>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</si>
  <si>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</si>
  <si>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</si>
  <si>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</si>
  <si>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</si>
  <si>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</si>
  <si>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</si>
  <si>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</si>
  <si>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</si>
  <si>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</si>
  <si>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</si>
  <si>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</si>
  <si>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</si>
  <si>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</si>
  <si>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</si>
  <si>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天童市水道事業会計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</si>
  <si>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</si>
  <si>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</si>
  <si>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</si>
  <si>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</si>
  <si>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</si>
  <si>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</si>
  <si>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</si>
  <si>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</si>
  <si>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</si>
  <si>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</si>
  <si>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</si>
  <si>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</si>
  <si>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</si>
  <si>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</si>
  <si>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</si>
  <si>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</si>
  <si>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</si>
  <si>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</si>
  <si>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</si>
  <si>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</si>
  <si>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</si>
  <si>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</si>
  <si>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</si>
  <si>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</si>
  <si>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</si>
  <si>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</si>
  <si>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</si>
  <si>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</si>
  <si>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</si>
  <si>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</si>
  <si>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</si>
  <si>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</si>
  <si>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</si>
  <si>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</si>
  <si>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</si>
  <si>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</si>
  <si>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</si>
  <si>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</si>
  <si>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</si>
  <si>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</si>
  <si>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</si>
  <si>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</si>
  <si>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</si>
  <si>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</si>
  <si>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</si>
  <si>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</si>
  <si>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</si>
  <si>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</si>
  <si>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</si>
  <si>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</si>
  <si>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</si>
  <si>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</si>
  <si>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</si>
  <si>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</si>
  <si>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</si>
  <si>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</si>
  <si>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</si>
  <si>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</si>
  <si>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</si>
  <si>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</si>
  <si>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</si>
  <si>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</si>
  <si>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</si>
  <si>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</si>
  <si>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</si>
  <si>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</si>
  <si>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</si>
  <si>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</si>
  <si>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</si>
  <si>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</si>
  <si>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</si>
  <si>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</si>
  <si>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</si>
  <si>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</si>
  <si>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</si>
  <si>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</si>
  <si>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</si>
  <si>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</si>
  <si>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</si>
  <si>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</si>
  <si>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</si>
  <si>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</si>
  <si>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</si>
  <si>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</si>
  <si>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</si>
  <si>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0.86</t>
  </si>
  <si>
    <t>▲ 2.42</t>
  </si>
  <si>
    <t>▲ 2.59</t>
  </si>
  <si>
    <t>一般会計</t>
  </si>
  <si>
    <t>天童市水道事業会計</t>
  </si>
  <si>
    <t>天童市公共下水道事業会計</t>
  </si>
  <si>
    <t>天童市民病院事業会計</t>
  </si>
  <si>
    <t>介護保険特別会計</t>
  </si>
  <si>
    <t>国民健康保険特別会計</t>
  </si>
  <si>
    <t>後期高齢者医療特別会計</t>
  </si>
  <si>
    <t>市民墓地特別会計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</si>
  <si>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</si>
  <si>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</si>
  <si>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</si>
  <si>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</si>
  <si>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</si>
  <si>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</si>
  <si>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</si>
  <si>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</si>
  <si>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スポーツクラブ天童</t>
    <rPh sb="7" eb="9">
      <t>テンドウ</t>
    </rPh>
    <phoneticPr fontId="2"/>
  </si>
  <si>
    <t>天童ターミナルビル</t>
    <rPh sb="0" eb="2">
      <t>テンドウ</t>
    </rPh>
    <phoneticPr fontId="2"/>
  </si>
  <si>
    <t>天童文化・スポーツ事業団</t>
    <rPh sb="0" eb="2">
      <t>テンドウ</t>
    </rPh>
    <rPh sb="2" eb="4">
      <t>ブンカ</t>
    </rPh>
    <rPh sb="9" eb="12">
      <t>ジギョウダン</t>
    </rPh>
    <phoneticPr fontId="2"/>
  </si>
  <si>
    <t>天童市土地開発公社</t>
    <rPh sb="0" eb="3">
      <t>テンドウシ</t>
    </rPh>
    <rPh sb="3" eb="5">
      <t>トチ</t>
    </rPh>
    <rPh sb="5" eb="7">
      <t>カイハツ</t>
    </rPh>
    <rPh sb="7" eb="9">
      <t>コウシャ</t>
    </rPh>
    <phoneticPr fontId="2"/>
  </si>
  <si>
    <t>○</t>
    <phoneticPr fontId="2"/>
  </si>
  <si>
    <t>東根市外二市一町共立衛生処理組合</t>
    <rPh sb="0" eb="3">
      <t>ヒガシネシ</t>
    </rPh>
    <rPh sb="3" eb="4">
      <t>ホカ</t>
    </rPh>
    <rPh sb="4" eb="6">
      <t>ニシ</t>
    </rPh>
    <rPh sb="6" eb="8">
      <t>イッチョウ</t>
    </rPh>
    <rPh sb="8" eb="10">
      <t>キョウリツ</t>
    </rPh>
    <rPh sb="10" eb="12">
      <t>エイセイ</t>
    </rPh>
    <rPh sb="12" eb="14">
      <t>ショリ</t>
    </rPh>
    <rPh sb="14" eb="16">
      <t>クミアイ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</si>
  <si>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</si>
  <si>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6">
      <t>ジチカイ</t>
    </rPh>
    <rPh sb="6" eb="7">
      <t>カン</t>
    </rPh>
    <rPh sb="7" eb="9">
      <t>カンリ</t>
    </rPh>
    <rPh sb="9" eb="11">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</si>
  <si>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</si>
  <si>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</si>
  <si>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市有施設整備基金</t>
  </si>
  <si>
    <t>スポーツ施設整備基金</t>
  </si>
  <si>
    <t>福祉振興基金</t>
  </si>
  <si>
    <t>教育振興基金</t>
  </si>
  <si>
    <t>スポーツ振興基金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</si>
  <si>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</si>
  <si>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</si>
  <si>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</si>
  <si>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は類似団体内平均値を下回っている。将来負担比率は地方債の抑制により下降しているが有形固定資産減価償却率は上昇しており施設の老朽化に伴う今後の維持管理費増加は必至であるだけでなく、緊急的な修繕費の支出も予期される。将来負担への影響を加味しつつ、個別施設計画に基づき優先度付けを行い計画的な維持補修及び更新を行う。</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</si>
  <si>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</si>
  <si>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</si>
  <si>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</si>
  <si>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</si>
  <si>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</si>
  <si>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</si>
  <si>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内平均値を下回っている。将来負担比率は地方債の元金償還額を基準に借入額を抑制しているため地方債残高及び公営企業債等繰入見込額の減少により下降している。実質公債費比率は令和２年度単年の実質公債費比率が平成２９年度単年の実質公債費比率を下回ったため０．４ポイント減少した。大規模な投資的事業に係る起債の元金償還が終了し、借入を抑制していることにより、年度中の償還額の増額が償還完了による減額を下回るようになり減少基調へ転じた。引き続き基礎的財政収支の黒字を堅持しつつ適正な地方債発行により持続可能な財政運営を進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</si>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</sst>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61D6-4419-A4D6-C25F337918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75233</c:v>
                </c:pt>
                <c:pt idx="1">
                  <c:v>64218</c:v>
                </c:pt>
                <c:pt idx="2">
                  <c:v>51426</c:v>
                </c:pt>
                <c:pt idx="3">
                  <c:v>63733</c:v>
                </c:pt>
                <c:pt idx="4">
                  <c:v>54007</c:v>
                </c:pt>
              </c:numCache>
            </c:numRef>
          </c:val>
          <c:smooth val="0"/>
          <c:extLst>
            <c:ext xmlns:c16="http://schemas.microsoft.com/office/drawing/2014/chart" uri="{C3380CC4-5D6E-409C-BE32-E72D297353CC}">
              <c16:uniqueId val="{00000001-61D6-4419-A4D6-C25F337918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12.77</c:v>
                </c:pt>
                <c:pt idx="1">
                  <c:v>9.6300000000000008</c:v>
                </c:pt>
                <c:pt idx="2">
                  <c:v>10.45</c:v>
                </c:pt>
                <c:pt idx="3">
                  <c:v>10.16</c:v>
                </c:pt>
                <c:pt idx="4">
                  <c:v>14.64</c:v>
                </c:pt>
              </c:numCache>
            </c:numRef>
          </c:val>
          <c:extLst>
            <c:ext xmlns:c16="http://schemas.microsoft.com/office/drawing/2014/chart" uri="{C3380CC4-5D6E-409C-BE32-E72D297353CC}">
              <c16:uniqueId val="{00000000-4A0B-4490-85EA-CF250F0F76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30.2</c:v>
                </c:pt>
                <c:pt idx="1">
                  <c:v>32.07</c:v>
                </c:pt>
                <c:pt idx="2">
                  <c:v>28.41</c:v>
                </c:pt>
                <c:pt idx="3">
                  <c:v>33.340000000000003</c:v>
                </c:pt>
                <c:pt idx="4">
                  <c:v>24.94</c:v>
                </c:pt>
              </c:numCache>
            </c:numRef>
          </c:val>
          <c:extLst>
            <c:ext xmlns:c16="http://schemas.microsoft.com/office/drawing/2014/chart" uri="{C3380CC4-5D6E-409C-BE32-E72D297353CC}">
              <c16:uniqueId val="{00000001-4A0B-4490-85EA-CF250F0F760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2.56</c:v>
                </c:pt>
                <c:pt idx="1">
                  <c:v>-0.86</c:v>
                </c:pt>
                <c:pt idx="2">
                  <c:v>-2.42</c:v>
                </c:pt>
                <c:pt idx="3">
                  <c:v>5.31</c:v>
                </c:pt>
                <c:pt idx="4">
                  <c:v>-2.59</c:v>
                </c:pt>
              </c:numCache>
            </c:numRef>
          </c:val>
          <c:smooth val="0"/>
          <c:extLst>
            <c:ext xmlns:c16="http://schemas.microsoft.com/office/drawing/2014/chart" uri="{C3380CC4-5D6E-409C-BE32-E72D297353CC}">
              <c16:uniqueId val="{00000002-4A0B-4490-85EA-CF250F0F760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0.39</c:v>
                </c:pt>
                <c:pt idx="2">
                  <c:v>#N/A</c:v>
                </c:pt>
                <c:pt idx="3">
                  <c:v>0.59</c:v>
                </c:pt>
                <c:pt idx="4">
                  <c:v>#N/A</c:v>
                </c:pt>
                <c:pt idx="5">
                  <c:v>0.01</c:v>
                </c:pt>
                <c:pt idx="6">
                  <c:v>#N/A</c:v>
                </c:pt>
                <c:pt idx="7">
                  <c:v>0.01</c:v>
                </c:pt>
                <c:pt idx="8">
                  <c:v>#N/A</c:v>
                </c:pt>
                <c:pt idx="9">
                  <c:v>0.01</c:v>
                </c:pt>
              </c:numCache>
            </c:numRef>
          </c:val>
          <c:extLst>
            <c:ext xmlns:c16="http://schemas.microsoft.com/office/drawing/2014/chart" uri="{C3380CC4-5D6E-409C-BE32-E72D297353CC}">
              <c16:uniqueId val="{00000000-F1F6-4BDD-9E03-2381EE14F5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F6-4BDD-9E03-2381EE14F5C6}"/>
            </c:ext>
          </c:extLst>
        </c:ser>
        <c:ser>
          <c:idx val="2"/>
          <c:order val="2"/>
          <c:tx>
            <c:strRef>
              <c:f>データシート!$A$29</c:f>
              <c:strCache>
                <c:ptCount val="1"/>
                <c:pt idx="0">
                  <c:v>市民墓地特別会計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2-F1F6-4BDD-9E03-2381EE14F5C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c:v>
                </c:pt>
                <c:pt idx="2">
                  <c:v>#N/A</c:v>
                </c:pt>
                <c:pt idx="3">
                  <c:v>0.14000000000000001</c:v>
                </c:pt>
                <c:pt idx="4">
                  <c:v>#N/A</c:v>
                </c:pt>
                <c:pt idx="5">
                  <c:v>0.13</c:v>
                </c:pt>
                <c:pt idx="6">
                  <c:v>#N/A</c:v>
                </c:pt>
                <c:pt idx="7">
                  <c:v>0.14000000000000001</c:v>
                </c:pt>
                <c:pt idx="8">
                  <c:v>#N/A</c:v>
                </c:pt>
                <c:pt idx="9">
                  <c:v>0.15</c:v>
                </c:pt>
              </c:numCache>
            </c:numRef>
          </c:val>
          <c:extLst>
            <c:ext xmlns:c16="http://schemas.microsoft.com/office/drawing/2014/chart" uri="{C3380CC4-5D6E-409C-BE32-E72D297353CC}">
              <c16:uniqueId val="{00000003-F1F6-4BDD-9E03-2381EE14F5C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2.02</c:v>
                </c:pt>
                <c:pt idx="2">
                  <c:v>#N/A</c:v>
                </c:pt>
                <c:pt idx="3">
                  <c:v>4.2</c:v>
                </c:pt>
                <c:pt idx="4">
                  <c:v>#N/A</c:v>
                </c:pt>
                <c:pt idx="5">
                  <c:v>1.02</c:v>
                </c:pt>
                <c:pt idx="6">
                  <c:v>#N/A</c:v>
                </c:pt>
                <c:pt idx="7">
                  <c:v>1.2</c:v>
                </c:pt>
                <c:pt idx="8">
                  <c:v>#N/A</c:v>
                </c:pt>
                <c:pt idx="9">
                  <c:v>1.81</c:v>
                </c:pt>
              </c:numCache>
            </c:numRef>
          </c:val>
          <c:extLst>
            <c:ext xmlns:c16="http://schemas.microsoft.com/office/drawing/2014/chart" uri="{C3380CC4-5D6E-409C-BE32-E72D297353CC}">
              <c16:uniqueId val="{00000004-F1F6-4BDD-9E03-2381EE14F5C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2.2599999999999998</c:v>
                </c:pt>
                <c:pt idx="2">
                  <c:v>#N/A</c:v>
                </c:pt>
                <c:pt idx="3">
                  <c:v>1.54</c:v>
                </c:pt>
                <c:pt idx="4">
                  <c:v>#N/A</c:v>
                </c:pt>
                <c:pt idx="5">
                  <c:v>1.59</c:v>
                </c:pt>
                <c:pt idx="6">
                  <c:v>#N/A</c:v>
                </c:pt>
                <c:pt idx="7">
                  <c:v>2.09</c:v>
                </c:pt>
                <c:pt idx="8">
                  <c:v>#N/A</c:v>
                </c:pt>
                <c:pt idx="9">
                  <c:v>2.06</c:v>
                </c:pt>
              </c:numCache>
            </c:numRef>
          </c:val>
          <c:extLst>
            <c:ext xmlns:c16="http://schemas.microsoft.com/office/drawing/2014/chart" uri="{C3380CC4-5D6E-409C-BE32-E72D297353CC}">
              <c16:uniqueId val="{00000005-F1F6-4BDD-9E03-2381EE14F5C6}"/>
            </c:ext>
          </c:extLst>
        </c:ser>
        <c:ser>
          <c:idx val="6"/>
          <c:order val="6"/>
          <c:tx>
            <c:strRef>
              <c:f>データシート!$A$33</c:f>
              <c:strCache>
                <c:ptCount val="1"/>
                <c:pt idx="0">
                  <c:v>天童市民病院事業会計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2.23</c:v>
                </c:pt>
                <c:pt idx="2">
                  <c:v>#N/A</c:v>
                </c:pt>
                <c:pt idx="3">
                  <c:v>2.0099999999999998</c:v>
                </c:pt>
                <c:pt idx="4">
                  <c:v>#N/A</c:v>
                </c:pt>
                <c:pt idx="5">
                  <c:v>2.0299999999999998</c:v>
                </c:pt>
                <c:pt idx="6">
                  <c:v>#N/A</c:v>
                </c:pt>
                <c:pt idx="7">
                  <c:v>2.85</c:v>
                </c:pt>
                <c:pt idx="8">
                  <c:v>#N/A</c:v>
                </c:pt>
                <c:pt idx="9">
                  <c:v>3.96</c:v>
                </c:pt>
              </c:numCache>
            </c:numRef>
          </c:val>
          <c:extLst>
            <c:ext xmlns:c16="http://schemas.microsoft.com/office/drawing/2014/chart" uri="{C3380CC4-5D6E-409C-BE32-E72D297353CC}">
              <c16:uniqueId val="{00000006-F1F6-4BDD-9E03-2381EE14F5C6}"/>
            </c:ext>
          </c:extLst>
        </c:ser>
        <c:ser>
          <c:idx val="7"/>
          <c:order val="7"/>
          <c:tx>
            <c:strRef>
              <c:f>データシート!$A$34</c:f>
              <c:strCache>
                <c:ptCount val="1"/>
                <c:pt idx="0">
                  <c:v>天童市公共下水道事業会計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3.71</c:v>
                </c:pt>
                <c:pt idx="2">
                  <c:v>#N/A</c:v>
                </c:pt>
                <c:pt idx="3">
                  <c:v>6</c:v>
                </c:pt>
                <c:pt idx="4">
                  <c:v>#N/A</c:v>
                </c:pt>
                <c:pt idx="5">
                  <c:v>6.44</c:v>
                </c:pt>
                <c:pt idx="6">
                  <c:v>#N/A</c:v>
                </c:pt>
                <c:pt idx="7">
                  <c:v>5.95</c:v>
                </c:pt>
                <c:pt idx="8">
                  <c:v>#N/A</c:v>
                </c:pt>
                <c:pt idx="9">
                  <c:v>5.71</c:v>
                </c:pt>
              </c:numCache>
            </c:numRef>
          </c:val>
          <c:extLst>
            <c:ext xmlns:c16="http://schemas.microsoft.com/office/drawing/2014/chart" uri="{C3380CC4-5D6E-409C-BE32-E72D297353CC}">
              <c16:uniqueId val="{00000007-F1F6-4BDD-9E03-2381EE14F5C6}"/>
            </c:ext>
          </c:extLst>
        </c:ser>
        <c:ser>
          <c:idx val="8"/>
          <c:order val="8"/>
          <c:tx>
            <c:strRef>
              <c:f>データシート!$A$35</c:f>
              <c:strCache>
                <c:ptCount val="1"/>
                <c:pt idx="0">
                  <c:v>天童市水道事業会計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11.13</c:v>
                </c:pt>
                <c:pt idx="2">
                  <c:v>#N/A</c:v>
                </c:pt>
                <c:pt idx="3">
                  <c:v>11.36</c:v>
                </c:pt>
                <c:pt idx="4">
                  <c:v>#N/A</c:v>
                </c:pt>
                <c:pt idx="5">
                  <c:v>10.72</c:v>
                </c:pt>
                <c:pt idx="6">
                  <c:v>#N/A</c:v>
                </c:pt>
                <c:pt idx="7">
                  <c:v>12.56</c:v>
                </c:pt>
                <c:pt idx="8">
                  <c:v>#N/A</c:v>
                </c:pt>
                <c:pt idx="9">
                  <c:v>12.06</c:v>
                </c:pt>
              </c:numCache>
            </c:numRef>
          </c:val>
          <c:extLst>
            <c:ext xmlns:c16="http://schemas.microsoft.com/office/drawing/2014/chart" uri="{C3380CC4-5D6E-409C-BE32-E72D297353CC}">
              <c16:uniqueId val="{00000008-F1F6-4BDD-9E03-2381EE14F5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12.72</c:v>
                </c:pt>
                <c:pt idx="2">
                  <c:v>#N/A</c:v>
                </c:pt>
                <c:pt idx="3">
                  <c:v>9.57</c:v>
                </c:pt>
                <c:pt idx="4">
                  <c:v>#N/A</c:v>
                </c:pt>
                <c:pt idx="5">
                  <c:v>10.39</c:v>
                </c:pt>
                <c:pt idx="6">
                  <c:v>#N/A</c:v>
                </c:pt>
                <c:pt idx="7">
                  <c:v>10.09</c:v>
                </c:pt>
                <c:pt idx="8">
                  <c:v>#N/A</c:v>
                </c:pt>
                <c:pt idx="9">
                  <c:v>14.57</c:v>
                </c:pt>
              </c:numCache>
            </c:numRef>
          </c:val>
          <c:extLst>
            <c:ext xmlns:c16="http://schemas.microsoft.com/office/drawing/2014/chart" uri="{C3380CC4-5D6E-409C-BE32-E72D297353CC}">
              <c16:uniqueId val="{00000009-F1F6-4BDD-9E03-2381EE14F5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2325</c:v>
                </c:pt>
                <c:pt idx="5">
                  <c:v>2288</c:v>
                </c:pt>
                <c:pt idx="8">
                  <c:v>2284</c:v>
                </c:pt>
                <c:pt idx="11">
                  <c:v>2229</c:v>
                </c:pt>
                <c:pt idx="14">
                  <c:v>2303</c:v>
                </c:pt>
              </c:numCache>
            </c:numRef>
          </c:val>
          <c:extLst>
            <c:ext xmlns:c16="http://schemas.microsoft.com/office/drawing/2014/chart" uri="{C3380CC4-5D6E-409C-BE32-E72D297353CC}">
              <c16:uniqueId val="{00000000-1C3F-4F40-83BC-22C942C231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3F-4F40-83BC-22C942C231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60</c:v>
                </c:pt>
                <c:pt idx="3">
                  <c:v>55</c:v>
                </c:pt>
                <c:pt idx="6">
                  <c:v>31</c:v>
                </c:pt>
                <c:pt idx="9">
                  <c:v>31</c:v>
                </c:pt>
                <c:pt idx="12">
                  <c:v>31</c:v>
                </c:pt>
              </c:numCache>
            </c:numRef>
          </c:val>
          <c:extLst>
            <c:ext xmlns:c16="http://schemas.microsoft.com/office/drawing/2014/chart" uri="{C3380CC4-5D6E-409C-BE32-E72D297353CC}">
              <c16:uniqueId val="{00000002-1C3F-4F40-83BC-22C942C231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66</c:v>
                </c:pt>
                <c:pt idx="3">
                  <c:v>54</c:v>
                </c:pt>
                <c:pt idx="6">
                  <c:v>59</c:v>
                </c:pt>
                <c:pt idx="9">
                  <c:v>54</c:v>
                </c:pt>
                <c:pt idx="12">
                  <c:v>54</c:v>
                </c:pt>
              </c:numCache>
            </c:numRef>
          </c:val>
          <c:extLst>
            <c:ext xmlns:c16="http://schemas.microsoft.com/office/drawing/2014/chart" uri="{C3380CC4-5D6E-409C-BE32-E72D297353CC}">
              <c16:uniqueId val="{00000003-1C3F-4F40-83BC-22C942C231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587</c:v>
                </c:pt>
                <c:pt idx="3">
                  <c:v>610</c:v>
                </c:pt>
                <c:pt idx="6">
                  <c:v>400</c:v>
                </c:pt>
                <c:pt idx="9">
                  <c:v>358</c:v>
                </c:pt>
                <c:pt idx="12">
                  <c:v>546</c:v>
                </c:pt>
              </c:numCache>
            </c:numRef>
          </c:val>
          <c:extLst>
            <c:ext xmlns:c16="http://schemas.microsoft.com/office/drawing/2014/chart" uri="{C3380CC4-5D6E-409C-BE32-E72D297353CC}">
              <c16:uniqueId val="{00000004-1C3F-4F40-83BC-22C942C231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3F-4F40-83BC-22C942C231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3F-4F40-83BC-22C942C231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2175</c:v>
                </c:pt>
                <c:pt idx="3">
                  <c:v>2250</c:v>
                </c:pt>
                <c:pt idx="6">
                  <c:v>2347</c:v>
                </c:pt>
                <c:pt idx="9">
                  <c:v>2217</c:v>
                </c:pt>
                <c:pt idx="12">
                  <c:v>2232</c:v>
                </c:pt>
              </c:numCache>
            </c:numRef>
          </c:val>
          <c:extLst>
            <c:ext xmlns:c16="http://schemas.microsoft.com/office/drawing/2014/chart" uri="{C3380CC4-5D6E-409C-BE32-E72D297353CC}">
              <c16:uniqueId val="{00000007-1C3F-4F40-83BC-22C942C231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563</c:v>
                </c:pt>
                <c:pt idx="2">
                  <c:v>#N/A</c:v>
                </c:pt>
                <c:pt idx="3">
                  <c:v>#N/A</c:v>
                </c:pt>
                <c:pt idx="4">
                  <c:v>681</c:v>
                </c:pt>
                <c:pt idx="5">
                  <c:v>#N/A</c:v>
                </c:pt>
                <c:pt idx="6">
                  <c:v>#N/A</c:v>
                </c:pt>
                <c:pt idx="7">
                  <c:v>553</c:v>
                </c:pt>
                <c:pt idx="8">
                  <c:v>#N/A</c:v>
                </c:pt>
                <c:pt idx="9">
                  <c:v>#N/A</c:v>
                </c:pt>
                <c:pt idx="10">
                  <c:v>431</c:v>
                </c:pt>
                <c:pt idx="11">
                  <c:v>#N/A</c:v>
                </c:pt>
                <c:pt idx="12">
                  <c:v>#N/A</c:v>
                </c:pt>
                <c:pt idx="13">
                  <c:v>560</c:v>
                </c:pt>
                <c:pt idx="14">
                  <c:v>#N/A</c:v>
                </c:pt>
              </c:numCache>
            </c:numRef>
          </c:val>
          <c:smooth val="0"/>
          <c:extLst>
            <c:ext xmlns:c16="http://schemas.microsoft.com/office/drawing/2014/chart" uri="{C3380CC4-5D6E-409C-BE32-E72D297353CC}">
              <c16:uniqueId val="{00000008-1C3F-4F40-83BC-22C942C231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23403</c:v>
                </c:pt>
                <c:pt idx="5">
                  <c:v>22867</c:v>
                </c:pt>
                <c:pt idx="8">
                  <c:v>22201</c:v>
                </c:pt>
                <c:pt idx="11">
                  <c:v>21449</c:v>
                </c:pt>
                <c:pt idx="14">
                  <c:v>20974</c:v>
                </c:pt>
              </c:numCache>
            </c:numRef>
          </c:val>
          <c:extLst>
            <c:ext xmlns:c16="http://schemas.microsoft.com/office/drawing/2014/chart" uri="{C3380CC4-5D6E-409C-BE32-E72D297353CC}">
              <c16:uniqueId val="{00000000-69F8-449E-A55D-76059D6BCC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2636</c:v>
                </c:pt>
                <c:pt idx="5">
                  <c:v>2937</c:v>
                </c:pt>
                <c:pt idx="8">
                  <c:v>2979</c:v>
                </c:pt>
                <c:pt idx="11">
                  <c:v>2741</c:v>
                </c:pt>
                <c:pt idx="14">
                  <c:v>2809</c:v>
                </c:pt>
              </c:numCache>
            </c:numRef>
          </c:val>
          <c:extLst>
            <c:ext xmlns:c16="http://schemas.microsoft.com/office/drawing/2014/chart" uri="{C3380CC4-5D6E-409C-BE32-E72D297353CC}">
              <c16:uniqueId val="{00000001-69F8-449E-A55D-76059D6BCC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5970</c:v>
                </c:pt>
                <c:pt idx="5">
                  <c:v>6494</c:v>
                </c:pt>
                <c:pt idx="8">
                  <c:v>7348</c:v>
                </c:pt>
                <c:pt idx="11">
                  <c:v>8140</c:v>
                </c:pt>
                <c:pt idx="14">
                  <c:v>7945</c:v>
                </c:pt>
              </c:numCache>
            </c:numRef>
          </c:val>
          <c:extLst>
            <c:ext xmlns:c16="http://schemas.microsoft.com/office/drawing/2014/chart" uri="{C3380CC4-5D6E-409C-BE32-E72D297353CC}">
              <c16:uniqueId val="{00000002-69F8-449E-A55D-76059D6BCC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F8-449E-A55D-76059D6BCC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F8-449E-A55D-76059D6BCC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34</c:v>
                </c:pt>
                <c:pt idx="3">
                  <c:v>30</c:v>
                </c:pt>
                <c:pt idx="6">
                  <c:v>25</c:v>
                </c:pt>
                <c:pt idx="9">
                  <c:v>20</c:v>
                </c:pt>
                <c:pt idx="12">
                  <c:v>48</c:v>
                </c:pt>
              </c:numCache>
            </c:numRef>
          </c:val>
          <c:extLst>
            <c:ext xmlns:c16="http://schemas.microsoft.com/office/drawing/2014/chart" uri="{C3380CC4-5D6E-409C-BE32-E72D297353CC}">
              <c16:uniqueId val="{00000005-69F8-449E-A55D-76059D6BCC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3650</c:v>
                </c:pt>
                <c:pt idx="3">
                  <c:v>3449</c:v>
                </c:pt>
                <c:pt idx="6">
                  <c:v>3278</c:v>
                </c:pt>
                <c:pt idx="9">
                  <c:v>3240</c:v>
                </c:pt>
                <c:pt idx="12">
                  <c:v>3078</c:v>
                </c:pt>
              </c:numCache>
            </c:numRef>
          </c:val>
          <c:extLst>
            <c:ext xmlns:c16="http://schemas.microsoft.com/office/drawing/2014/chart" uri="{C3380CC4-5D6E-409C-BE32-E72D297353CC}">
              <c16:uniqueId val="{00000006-69F8-449E-A55D-76059D6BCC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286</c:v>
                </c:pt>
                <c:pt idx="3">
                  <c:v>237</c:v>
                </c:pt>
                <c:pt idx="6">
                  <c:v>287</c:v>
                </c:pt>
                <c:pt idx="9">
                  <c:v>349</c:v>
                </c:pt>
                <c:pt idx="12">
                  <c:v>415</c:v>
                </c:pt>
              </c:numCache>
            </c:numRef>
          </c:val>
          <c:extLst>
            <c:ext xmlns:c16="http://schemas.microsoft.com/office/drawing/2014/chart" uri="{C3380CC4-5D6E-409C-BE32-E72D297353CC}">
              <c16:uniqueId val="{00000007-69F8-449E-A55D-76059D6BCC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7401</c:v>
                </c:pt>
                <c:pt idx="3">
                  <c:v>7162</c:v>
                </c:pt>
                <c:pt idx="6">
                  <c:v>6404</c:v>
                </c:pt>
                <c:pt idx="9">
                  <c:v>5266</c:v>
                </c:pt>
                <c:pt idx="12">
                  <c:v>4747</c:v>
                </c:pt>
              </c:numCache>
            </c:numRef>
          </c:val>
          <c:extLst>
            <c:ext xmlns:c16="http://schemas.microsoft.com/office/drawing/2014/chart" uri="{C3380CC4-5D6E-409C-BE32-E72D297353CC}">
              <c16:uniqueId val="{00000008-69F8-449E-A55D-76059D6BCC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689</c:v>
                </c:pt>
                <c:pt idx="3">
                  <c:v>625</c:v>
                </c:pt>
                <c:pt idx="6">
                  <c:v>594</c:v>
                </c:pt>
                <c:pt idx="9">
                  <c:v>564</c:v>
                </c:pt>
                <c:pt idx="12">
                  <c:v>533</c:v>
                </c:pt>
              </c:numCache>
            </c:numRef>
          </c:val>
          <c:extLst>
            <c:ext xmlns:c16="http://schemas.microsoft.com/office/drawing/2014/chart" uri="{C3380CC4-5D6E-409C-BE32-E72D297353CC}">
              <c16:uniqueId val="{00000009-69F8-449E-A55D-76059D6BCC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23891</c:v>
                </c:pt>
                <c:pt idx="3">
                  <c:v>23518</c:v>
                </c:pt>
                <c:pt idx="6">
                  <c:v>22622</c:v>
                </c:pt>
                <c:pt idx="9">
                  <c:v>22403</c:v>
                </c:pt>
                <c:pt idx="12">
                  <c:v>22170</c:v>
                </c:pt>
              </c:numCache>
            </c:numRef>
          </c:val>
          <c:extLst>
            <c:ext xmlns:c16="http://schemas.microsoft.com/office/drawing/2014/chart" uri="{C3380CC4-5D6E-409C-BE32-E72D297353CC}">
              <c16:uniqueId val="{0000000A-69F8-449E-A55D-76059D6BCC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3941</c:v>
                </c:pt>
                <c:pt idx="2">
                  <c:v>#N/A</c:v>
                </c:pt>
                <c:pt idx="3">
                  <c:v>#N/A</c:v>
                </c:pt>
                <c:pt idx="4">
                  <c:v>2722</c:v>
                </c:pt>
                <c:pt idx="5">
                  <c:v>#N/A</c:v>
                </c:pt>
                <c:pt idx="6">
                  <c:v>#N/A</c:v>
                </c:pt>
                <c:pt idx="7">
                  <c:v>683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9F8-449E-A55D-76059D6BCC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3784</c:v>
                </c:pt>
                <c:pt idx="1">
                  <c:v>4519</c:v>
                </c:pt>
                <c:pt idx="2">
                  <c:v>3486</c:v>
                </c:pt>
              </c:numCache>
            </c:numRef>
          </c:val>
          <c:extLst>
            <c:ext xmlns:c16="http://schemas.microsoft.com/office/drawing/2014/chart" uri="{C3380CC4-5D6E-409C-BE32-E72D297353CC}">
              <c16:uniqueId val="{00000000-E650-496E-A8F5-9D69C1CFB6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615</c:v>
                </c:pt>
                <c:pt idx="1">
                  <c:v>615</c:v>
                </c:pt>
                <c:pt idx="2">
                  <c:v>615</c:v>
                </c:pt>
              </c:numCache>
            </c:numRef>
          </c:val>
          <c:extLst>
            <c:ext xmlns:c16="http://schemas.microsoft.com/office/drawing/2014/chart" uri="{C3380CC4-5D6E-409C-BE32-E72D297353CC}">
              <c16:uniqueId val="{00000001-E650-496E-A8F5-9D69C1CFB6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1626</c:v>
                </c:pt>
                <c:pt idx="1">
                  <c:v>1532</c:v>
                </c:pt>
                <c:pt idx="2">
                  <c:v>2245</c:v>
                </c:pt>
              </c:numCache>
            </c:numRef>
          </c:val>
          <c:extLst>
            <c:ext xmlns:c16="http://schemas.microsoft.com/office/drawing/2014/chart" uri="{C3380CC4-5D6E-409C-BE32-E72D297353CC}">
              <c16:uniqueId val="{00000002-E650-496E-A8F5-9D69C1CFB66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{F0A0A0A0-7AB1-489F-8B0F-23DC3658E2AF}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26E-4407-B4F8-C6A0B370B0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{1EBFD2F8-A025-4444-89CD-1C80CD7A977B}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6E-4407-B4F8-C6A0B370B0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{3ADC28AE-D253-4BE1-BF85-540C9A241B4D}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6E-4407-B4F8-C6A0B370B0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{D6DE1855-184E-4AFD-AD82-C17F2C90E32F}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6E-4407-B4F8-C6A0B370B0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{19E1DC19-DB29-4D14-BAA0-C063917F55CB}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6E-4407-B4F8-C6A0B370B094}"/>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{8E404B9A-2E53-4463-8A2B-065FABD18227}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26E-4407-B4F8-C6A0B370B094}"/>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{9173ABEC-17E5-4FE6-9B2D-600C24938388}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26E-4407-B4F8-C6A0B370B09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{3DD8786F-7B4F-4E8A-9312-9D6608D4F659}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26E-4407-B4F8-C6A0B370B09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{0A95E43A-1427-49E4-8D6D-404DD4DD2D28}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26E-4407-B4F8-C6A0B370B0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50.1</c:v>
                </c:pt>
                <c:pt idx="8">
                  <c:v>51.3</c:v>
                </c:pt>
                <c:pt idx="16">
                  <c:v>52.9</c:v>
                </c:pt>
                <c:pt idx="24">
                  <c:v>54.2</c:v>
                </c:pt>
                <c:pt idx="32">
                  <c:v>54.9</c:v>
                </c:pt>
              </c:numCache>
            </c:numRef>
          </c:xVal>
          <c:yVal>
            <c:numRef>
              <c:f>公会計指標分析・財政指標組合せ分析表!$BP$51:$DC$51</c:f>
              <c:numCache>
                <c:formatCode>#,##0.0;"▲ "#,##0.0</c:formatCode>
                <c:ptCount val="40"/>
                <c:pt idx="0">
                  <c:v>35.5</c:v>
                </c:pt>
                <c:pt idx="8">
                  <c:v>24.2</c:v>
                </c:pt>
                <c:pt idx="16">
                  <c:v>6</c:v>
                </c:pt>
              </c:numCache>
            </c:numRef>
          </c:yVal>
          <c:smooth val="0"/>
          <c:extLst>
            <c:ext xmlns:c16="http://schemas.microsoft.com/office/drawing/2014/chart" uri="{C3380CC4-5D6E-409C-BE32-E72D297353CC}">
              <c16:uniqueId val="{00000009-426E-4407-B4F8-C6A0B370B0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{6C1272FA-6C61-4989-A4B6-9E116E9FAC4E}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26E-4407-B4F8-C6A0B370B09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{FB7C5BDC-B5E8-4959-80B5-ACE5D2C4AF61}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6E-4407-B4F8-C6A0B370B0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{112C11C0-36CB-4524-8B5F-44B09FED56DE}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6E-4407-B4F8-C6A0B370B0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{F107B977-4690-40BC-9178-CEB8FEFA8C29}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6E-4407-B4F8-C6A0B370B0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{37FCBD76-0CB8-4BC7-9D50-786897C27A7D}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6E-4407-B4F8-C6A0B370B09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{B4A8E037-5794-4F88-8E12-527F4F0D39F8}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26E-4407-B4F8-C6A0B370B094}"/>
                </c:ext>
              </c:extLst>
            </c:dLbl>
            <c:dLbl>
              <c:idx val="16"/>
              <c:layout>
                <c:manualLayout>
                  <c:x val="-2.700572229358876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{731F7DA9-C65E-4F73-BBCC-2032EE2AD66E}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26E-4407-B4F8-C6A0B370B094}"/>
                </c:ext>
              </c:extLst>
            </c:dLbl>
            <c:dLbl>
              <c:idx val="24"/>
              <c:layout>
                <c:manualLayout>
                  <c:x val="-3.715522882621783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{6948C838-DEA4-4814-AF29-CE61068EDBAC}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26E-4407-B4F8-C6A0B370B09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{8328B648-842F-4DBE-8F59-74D958F93034}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26E-4407-B4F8-C6A0B370B0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426E-4407-B4F8-C6A0B370B094}"/>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{23938850-FB9E-43E4-8C33-6A13666F882F}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053-4633-9638-46C23BB66D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{B07D0B26-F60A-4A1E-84C7-93F780EAE522}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53-4633-9638-46C23BB66D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{7C85DCAE-750F-4037-96ED-9885BD6325F3}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53-4633-9638-46C23BB66D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{5327B560-8F8C-4A5F-B8EB-06A536C7A08A}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53-4633-9638-46C23BB66D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{25B7423A-BEB7-4467-941E-3C104691C502}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53-4633-9638-46C23BB66DB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{47FC7DFC-3643-401F-8AC4-B239C1B9113C}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053-4633-9638-46C23BB66DB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{7FDD0685-636A-45F0-B4EA-07DA5C858297}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053-4633-9638-46C23BB66DB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{67946069-B59E-426B-8D4A-246BCD60308E}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053-4633-9638-46C23BB66DB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{DFE811E0-8E50-494E-8271-7B2590EC79BD}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053-4633-9638-46C23BB66D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4.7</c:v>
                </c:pt>
                <c:pt idx="16">
                  <c:v>5.3</c:v>
                </c:pt>
                <c:pt idx="24">
                  <c:v>4.8</c:v>
                </c:pt>
                <c:pt idx="32">
                  <c:v>4.4000000000000004</c:v>
                </c:pt>
              </c:numCache>
            </c:numRef>
          </c:xVal>
          <c:yVal>
            <c:numRef>
              <c:f>公会計指標分析・財政指標組合せ分析表!$BP$73:$DC$73</c:f>
              <c:numCache>
                <c:formatCode>#,##0.0;"▲ "#,##0.0</c:formatCode>
                <c:ptCount val="40"/>
                <c:pt idx="0">
                  <c:v>35.5</c:v>
                </c:pt>
                <c:pt idx="8">
                  <c:v>24.2</c:v>
                </c:pt>
                <c:pt idx="16">
                  <c:v>6</c:v>
                </c:pt>
              </c:numCache>
            </c:numRef>
          </c:yVal>
          <c:smooth val="0"/>
          <c:extLst>
            <c:ext xmlns:c16="http://schemas.microsoft.com/office/drawing/2014/chart" uri="{C3380CC4-5D6E-409C-BE32-E72D297353CC}">
              <c16:uniqueId val="{00000009-D053-4633-9638-46C23BB66D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{C196A9BB-CD79-40A9-AA43-CAF35EAFF4D9}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053-4633-9638-46C23BB66D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{EF1082E8-CF74-4C86-9925-D3EEF15E2B86}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53-4633-9638-46C23BB66D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{88EA2B3F-ADE8-490D-9871-52A4C1B66E30}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53-4633-9638-46C23BB66D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{1D6077FE-18FF-4E2C-B007-C4A33ED5EE0D}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53-4633-9638-46C23BB66D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{CA5A8462-EFFF-4296-BB0B-F819C83F70F1}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53-4633-9638-46C23BB66DB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{2CCE6FDE-F32E-4DC0-A2A8-23511CDADBBD}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053-4633-9638-46C23BB66DB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{50543ACB-7CAC-4222-AB50-3F72EC5CCE29}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053-4633-9638-46C23BB66DB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{83C22FFF-2881-4433-BED0-AA785CEE4E83}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053-4633-9638-46C23BB66DB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{D8723CCA-6754-43D8-840B-AD3A0C01C57A}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053-4633-9638-46C23BB66D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D053-4633-9638-46C23BB66DBE}"/>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令和２年度では、元利償還金については、当年度中に償還開始となる地方債の元金償還額の増額に対し、前年度に償還が完了した地方債の元金償還額の減額が下回ったため、前年度から</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公営企業債の元利償還金に対する繰入金については、主に公共下水道事業会計への繰入金と工業団地整備事業特別会計の増加により、前年度と比較して</a:t>
          </a:r>
          <a:r>
            <a:rPr kumimoji="1" lang="en-US" altLang="ja-JP" sz="1400">
              <a:latin typeface="ＭＳ ゴシック" pitchFamily="49" charset="-128"/>
              <a:ea typeface="ＭＳ ゴシック" pitchFamily="49" charset="-128"/>
            </a:rPr>
            <a:t>188</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今後も投資的事業の取捨選択と基金等の活用により、地方債の発行を抑制し、実質公債費比率の改善に努める。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地方債残高は投資的経費の増加に伴い、平成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年度を境に増加してきたが、選択と集中により事業を厳選し適切な起債発行に努めてきたことで、平成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年度以降は減少傾向に転じた。</a:t>
          </a:r>
        </a:p>
        <a:p>
          <a:r>
            <a:rPr kumimoji="1" lang="ja-JP" altLang="en-US" sz="1400">
              <a:latin typeface="ＭＳ ゴシック" pitchFamily="49" charset="-128"/>
              <a:ea typeface="ＭＳ ゴシック" pitchFamily="49" charset="-128"/>
            </a:rPr>
            <a:t>　公営企業債等繰入見込額は、公営企業債の償還が借入を上回っているため、年々減少している。</a:t>
          </a:r>
        </a:p>
        <a:p>
          <a:r>
            <a:rPr kumimoji="1" lang="ja-JP" altLang="en-US" sz="1400">
              <a:latin typeface="ＭＳ ゴシック" pitchFamily="49" charset="-128"/>
              <a:ea typeface="ＭＳ ゴシック" pitchFamily="49" charset="-128"/>
            </a:rPr>
            <a:t>　しかしながら、充当可能基金は、新型コロナウイルス感染症対策等に係る予算編成のために財政調整基金の取崩しを行ったこと等により、</a:t>
          </a:r>
          <a:r>
            <a:rPr kumimoji="1" lang="en-US" altLang="ja-JP" sz="1400">
              <a:latin typeface="ＭＳ ゴシック" pitchFamily="49" charset="-128"/>
              <a:ea typeface="ＭＳ ゴシック" pitchFamily="49" charset="-128"/>
            </a:rPr>
            <a:t>195</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今後も緊急度・住民ニーズを的確に把握した事業の選択により起債に大きく頼ることのない財政運営に努める。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山形県天童市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新型コロナウイルス感染症対策等の予算編成等のために取り崩しを行った。また、市有施設整備基金については後年度の施設整備等の長寿命化事業に対応するため、決算余剰金の一部について積み立てを行った。それらの要因を経て、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予定している施設整備等の投資的経費に対する市有施設整備基金の取崩しや、予算編成における財政調整基金からの繰入により中長期的には減少傾向にある。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市有施設整備基金：大規模な市有施設の建設及び改修の資金に充て、将来にわたる市有施設の整備拡充に資することを目的とする。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スポーツ施設整備基金：スポーツ施設の整備を図るための費用に充てることを目的とする。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福祉振興基金：福祉施設の建設及び整備並びに地域における福祉活動の促進を図る経費に充てることを目的とする。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教育振興基金：本市の教育の振興に寄与することを目的とする。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スポーツ振興基金：体育及びスポーツを振興することにより、市民の体位の向上とスポーツ精神の高揚に資することを目的とする。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市有施設整備基金：後年度の施設の大規模改修等に備えて決算余剰金を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百万円を積立てたことによる増加である。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スポーツ施設整備基金：将来を見据え、スポーツ施設の整備を図るための費用に充てることを目的として、約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市有施設整備基金：今後予定されている公共施設の長寿命化事業等の施設整備に係る投資的経費に対し所要の取崩しを行う予定である。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令和２年度は、新型コロナウイルス感染症対策の予算編成等のために取り崩しを行ったため、前年度に比べて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令和２年度は、当該基金からの取崩しを行わなかった。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今後地方債償還が徐々に増加し、令和４年度にピークを迎える見込みであるため、地方債の償還計画等をふまえ、積立及び取崩しを行う。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B1257CF-FCC7-4542-BB0B-A88B4D4977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36B08F9-B18F-4CD8-8039-079A43D096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8D497DDE-61C4-42FA-9AB5-F996631460C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6DA34CCD-F9B5-46F0-8214-0DA812BF304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72496FFD-377A-436D-B45F-F3CD31EBC72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B50D65F5-BC40-4132-999B-7C943F6817E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78896C85-B87E-42F5-BE6B-773A55DD6E6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55B3A277-95BA-4270-81E5-442F8A8D06E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419B4E55-BD23-4489-9B70-F203E3288CC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E83A2302-D09C-4230-9B37-F9B43F5C4A3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E96D989F-5AFB-4CDD-A3FF-02DC8D3067F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B5D59C05-D560-4C52-9FCD-07BFFF9D2BC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A25D2504-27F6-41F5-A5D2-09D3486EE00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3A3AE3F5-31C4-4CED-9C13-DB99F03BD46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1095595D-8377-49F4-A9E8-A3A530F627F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93B18BDB-C5E1-4251-A5AD-3026B42C65F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61,908
61,387
113.01
37,711,803
35,563,403
2,046,410
13,980,231
22,169,726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73942000-8F62-478C-B474-DB8779549A6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1E49FA2C-DC30-4A10-AC06-95ABA76D18B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B7D00B9B-5A3C-438B-8289-DC0ED4B89B7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AC0B3333-FA09-47C6-AD06-74E4FC313C5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F04DDC94-EF82-4BD3-BC2F-245CD2A970E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21AD51A-F0BD-47EA-8245-FBE3D07EBC7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AB317986-2E8E-47B6-B4C8-958AF38B65D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AE20E30D-E540-45EA-956C-E5E6655A5FF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C9C9D641-D812-4248-A7A1-627695DC6C7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F5EC4D1B-847F-47FA-BBF1-76B94ECACBF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67F72683-BCFD-47E6-B5E8-88092F817CF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A0529E47-3746-413B-A70B-9C57CFC9C01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1534ACD9-19AE-4F22-B39E-A7E6C16B822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A03EB574-CF3D-4C4C-AA0A-72397C41750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CA07ED74-CB10-4E02-AC9B-AD65084C26C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91AABBC7-9735-4D6F-87AA-AE19838A61E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78BA7EDB-57E9-4FE1-B165-9B70341FA30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27A678C4-BD62-40A9-8EF4-3EDB4D381DA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1007F520-E81D-4A92-8857-673D7901D55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9E90ECEA-F298-4F68-A248-12F1C6F4694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6FEFCB9F-D410-4D54-8C5C-F3C81421F93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266AF3DF-B029-4643-AC58-C1A16A85475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DC0201B2-B878-47E5-954B-66E05D55FDA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EEFC74CF-E295-468D-94F5-063E064ED8E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CD9EB3C6-1E9E-443F-A1F4-0CEC99939A8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EC89861C-8BB0-4F09-8021-0EEA4CFC73F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68833537-DDC0-4DA9-9F13-E0F6B5AD071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DEF7C59A-2002-403D-B77C-97D5376D479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CBE75C02-7E2F-4D9E-B752-BA001D4CFB2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D9DE79BE-9011-40BC-8D67-5205443D327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29E1AF4F-2282-467D-8334-E8143626EEA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54DF8C1E-04DE-489D-8E9F-420E008765B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10B035C5-23CC-4676-9FBD-D966161616B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783A596A-A324-4ADA-9CDC-D24EA35B331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918093E2-8A38-40B5-91D6-320A56AD7F8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値より低い水準であるものの減価償却率は年々増加しており施設の老朽化は確実に進行している。予防保全型維持管理の考え方を前提に効率的な維持管理等を実施するため、公共施設総合管理計画に基づき策定する各施設の特性に応じた個別施設計画による計画的な維持補修及び更新を進める。</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E6826698-5695-4AF5-9BD6-3B6A44918E5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25255013-6884-48AD-914B-80B734A8F2E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D7BE079E-9DD5-466B-9E69-4B06789CC5C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17359CD9-9F16-43D1-B34D-01A11EB89AB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2F48A471-3D35-4A7D-8FC4-572F90BB28F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35C8822F-B39B-468A-BE6B-FBBE96F2127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28DF9C69-30DB-462F-A722-0E23AB7228F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B91E364F-2DA7-4446-A936-AFF19189D5F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BAF75A02-F5E2-4B1D-A859-487EA3800EB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20C4E12A-8362-4A2C-8523-998B1C9826D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0D66D56A-8E8E-44C5-BA61-3410E37C1BD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3316C3E0-5DB3-457A-9596-6377ECE26F3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0E7E63C0-A041-4EF0-9006-A4F5C849E95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DD57175E-9AE4-40A8-A439-0CE26E04519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5D9E4ED4-E019-4C28-90BF-916524BD772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40C927CA-F924-43D9-9C2E-FC59E0E18A3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9BC6CE01-8491-4B3F-B871-4DC5C6CD1AC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A2FC54F5-FEA2-463E-BAF0-AB09DEF0F31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1" name="直線コネクタ 70">
          <a:extLst>
            <a:ext uri="{FF2B5EF4-FFF2-40B4-BE49-F238E27FC236}">
              <a16:creationId xmlns:a16="http://schemas.microsoft.com/office/drawing/2014/main" id="{A7BADC14-AE4A-4E54-AF2A-5075CBF1EE45}"/>
            </a:ext>
          </a:extLst>
        </xdr:cNvPr>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2" name="有形固定資産減価償却率最小値テキスト">
          <a:extLst>
            <a:ext uri="{FF2B5EF4-FFF2-40B4-BE49-F238E27FC236}">
              <a16:creationId xmlns:a16="http://schemas.microsoft.com/office/drawing/2014/main" id="{8EFCED05-6B62-4E76-9B32-BD72282A33D5}"/>
            </a:ext>
          </a:extLst>
        </xdr:cNvPr>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3" name="直線コネクタ 72">
          <a:extLst>
            <a:ext uri="{FF2B5EF4-FFF2-40B4-BE49-F238E27FC236}">
              <a16:creationId xmlns:a16="http://schemas.microsoft.com/office/drawing/2014/main" id="{45EE4EF1-3454-41ED-BFD8-47BF6DE26EBC}"/>
            </a:ext>
          </a:extLst>
        </xdr:cNvPr>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4" name="有形固定資産減価償却率最大値テキスト">
          <a:extLst>
            <a:ext uri="{FF2B5EF4-FFF2-40B4-BE49-F238E27FC236}">
              <a16:creationId xmlns:a16="http://schemas.microsoft.com/office/drawing/2014/main" id="{3C48D8ED-FF9B-4EB1-AF1D-4A800103BC23}"/>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5" name="直線コネクタ 74">
          <a:extLst>
            <a:ext uri="{FF2B5EF4-FFF2-40B4-BE49-F238E27FC236}">
              <a16:creationId xmlns:a16="http://schemas.microsoft.com/office/drawing/2014/main" id="{127BE137-A039-4CA0-BAAB-84B0631A5757}"/>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6" name="有形固定資産減価償却率平均値テキスト">
          <a:extLst>
            <a:ext uri="{FF2B5EF4-FFF2-40B4-BE49-F238E27FC236}">
              <a16:creationId xmlns:a16="http://schemas.microsoft.com/office/drawing/2014/main" id="{5D0BC99A-07EF-40EC-BAAB-3FE1E2B07FDF}"/>
            </a:ext>
          </a:extLst>
        </xdr:cNvPr>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7" name="フローチャート: 判断 76">
          <a:extLst>
            <a:ext uri="{FF2B5EF4-FFF2-40B4-BE49-F238E27FC236}">
              <a16:creationId xmlns:a16="http://schemas.microsoft.com/office/drawing/2014/main" id="{2EBDF52F-88C9-4C72-BFC2-DED4EB92E915}"/>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8" name="フローチャート: 判断 77">
          <a:extLst>
            <a:ext uri="{FF2B5EF4-FFF2-40B4-BE49-F238E27FC236}">
              <a16:creationId xmlns:a16="http://schemas.microsoft.com/office/drawing/2014/main" id="{02C0F714-A656-4302-9E59-F1D42A5BA99E}"/>
            </a:ext>
          </a:extLst>
        </xdr:cNvPr>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9" name="フローチャート: 判断 78">
          <a:extLst>
            <a:ext uri="{FF2B5EF4-FFF2-40B4-BE49-F238E27FC236}">
              <a16:creationId xmlns:a16="http://schemas.microsoft.com/office/drawing/2014/main" id="{D251C328-2D0D-49F5-987C-9BDF6E6B0142}"/>
            </a:ext>
          </a:extLst>
        </xdr:cNvPr>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0" name="フローチャート: 判断 79">
          <a:extLst>
            <a:ext uri="{FF2B5EF4-FFF2-40B4-BE49-F238E27FC236}">
              <a16:creationId xmlns:a16="http://schemas.microsoft.com/office/drawing/2014/main" id="{B3C6FFD2-C808-408B-B531-DE819DC8CB12}"/>
            </a:ext>
          </a:extLst>
        </xdr:cNvPr>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1" name="フローチャート: 判断 80">
          <a:extLst>
            <a:ext uri="{FF2B5EF4-FFF2-40B4-BE49-F238E27FC236}">
              <a16:creationId xmlns:a16="http://schemas.microsoft.com/office/drawing/2014/main" id="{82554397-6DFA-485E-9F2E-76209612CD59}"/>
            </a:ext>
          </a:extLst>
        </xdr:cNvPr>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34FBD68-0A0D-4DB4-A795-22F21875D88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5137F3F9-CD16-4828-8840-953DAC4F22D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AFCF67B-D67C-448D-BA74-5FC090123F0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3DA60372-EF25-48CE-87CC-8F5AE8AAAB0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D702E0F-2B11-492D-B5F1-99F53B71454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98062</xdr:rowOff>
    </xdr:from>
    <xdr:to>
      <xdr:col>23</xdr:col>
      <xdr:colOff>136525</xdr:colOff>
      <xdr:row>29</xdr:row>
      <xdr:rowOff>28212</xdr:rowOff>
    </xdr:to>
    <xdr:sp macro="" textlink="">
      <xdr:nvSpPr>
        <xdr:cNvPr id="87" name="楕円 86">
          <a:extLst>
            <a:ext uri="{FF2B5EF4-FFF2-40B4-BE49-F238E27FC236}">
              <a16:creationId xmlns:a16="http://schemas.microsoft.com/office/drawing/2014/main" id="{E3DCEDB8-872C-463F-8D8C-ECCA6CEE4481}"/>
            </a:ext>
          </a:extLst>
        </xdr:cNvPr>
        <xdr:cNvSpPr/>
      </xdr:nvSpPr>
      <xdr:spPr>
        <a:xfrm>
          <a:off x="47117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120939</xdr:rowOff>
    </xdr:from>
    <xdr:ext cx="405111" cy="259045"/>
    <xdr:sp macro="" textlink="">
      <xdr:nvSpPr>
        <xdr:cNvPr id="88" name="有形固定資産減価償却率該当値テキスト">
          <a:extLst>
            <a:ext uri="{FF2B5EF4-FFF2-40B4-BE49-F238E27FC236}">
              <a16:creationId xmlns:a16="http://schemas.microsoft.com/office/drawing/2014/main" id="{300DFDF5-D71A-4251-A914-B738215CFDF2}"/>
            </a:ext>
          </a:extLst>
        </xdr:cNvPr>
        <xdr:cNvSpPr txBox="1"/>
      </xdr:nvSpPr>
      <xdr:spPr>
        <a:xfrm>
          <a:off x="4813300" y="55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76472</xdr:rowOff>
    </xdr:from>
    <xdr:to>
      <xdr:col>19</xdr:col>
      <xdr:colOff>187325</xdr:colOff>
      <xdr:row>29</xdr:row>
      <xdr:rowOff>6622</xdr:rowOff>
    </xdr:to>
    <xdr:sp macro="" textlink="">
      <xdr:nvSpPr>
        <xdr:cNvPr id="89" name="楕円 88">
          <a:extLst>
            <a:ext uri="{FF2B5EF4-FFF2-40B4-BE49-F238E27FC236}">
              <a16:creationId xmlns:a16="http://schemas.microsoft.com/office/drawing/2014/main" id="{8209815B-24CD-4EF3-9486-7487D457B908}"/>
            </a:ext>
          </a:extLst>
        </xdr:cNvPr>
        <xdr:cNvSpPr/>
      </xdr:nvSpPr>
      <xdr:spPr>
        <a:xfrm>
          <a:off x="40005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127272</xdr:rowOff>
    </xdr:from>
    <xdr:to>
      <xdr:col>23</xdr:col>
      <xdr:colOff>85725</xdr:colOff>
      <xdr:row>28</xdr:row>
      <xdr:rowOff>148862</xdr:rowOff>
    </xdr:to>
    <xdr:cxnSp macro="">
      <xdr:nvCxnSpPr>
        <xdr:cNvPr id="90" name="直線コネクタ 89">
          <a:extLst>
            <a:ext uri="{FF2B5EF4-FFF2-40B4-BE49-F238E27FC236}">
              <a16:creationId xmlns:a16="http://schemas.microsoft.com/office/drawing/2014/main" id="{6C21FEA4-51E4-4A90-94FD-C785349486FB}"/>
            </a:ext>
          </a:extLst>
        </xdr:cNvPr>
        <xdr:cNvCxnSpPr/>
      </xdr:nvCxnSpPr>
      <xdr:spPr>
        <a:xfrm>
          <a:off x="4051300" y="5699397"/>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36376</xdr:rowOff>
    </xdr:from>
    <xdr:to>
      <xdr:col>15</xdr:col>
      <xdr:colOff>187325</xdr:colOff>
      <xdr:row>28</xdr:row>
      <xdr:rowOff>137976</xdr:rowOff>
    </xdr:to>
    <xdr:sp macro="" textlink="">
      <xdr:nvSpPr>
        <xdr:cNvPr id="91" name="楕円 90">
          <a:extLst>
            <a:ext uri="{FF2B5EF4-FFF2-40B4-BE49-F238E27FC236}">
              <a16:creationId xmlns:a16="http://schemas.microsoft.com/office/drawing/2014/main" id="{61D252AB-266F-49D3-A3C6-40161761C578}"/>
            </a:ext>
          </a:extLst>
        </xdr:cNvPr>
        <xdr:cNvSpPr/>
      </xdr:nvSpPr>
      <xdr:spPr>
        <a:xfrm>
          <a:off x="3238500" y="56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87176</xdr:rowOff>
    </xdr:from>
    <xdr:to>
      <xdr:col>19</xdr:col>
      <xdr:colOff>136525</xdr:colOff>
      <xdr:row>28</xdr:row>
      <xdr:rowOff>127272</xdr:rowOff>
    </xdr:to>
    <xdr:cxnSp macro="">
      <xdr:nvCxnSpPr>
        <xdr:cNvPr id="92" name="直線コネクタ 91">
          <a:extLst>
            <a:ext uri="{FF2B5EF4-FFF2-40B4-BE49-F238E27FC236}">
              <a16:creationId xmlns:a16="http://schemas.microsoft.com/office/drawing/2014/main" id="{547549C7-6CA9-4004-B7F8-538E0C2A57F4}"/>
            </a:ext>
          </a:extLst>
        </xdr:cNvPr>
        <xdr:cNvCxnSpPr/>
      </xdr:nvCxnSpPr>
      <xdr:spPr>
        <a:xfrm>
          <a:off x="3289300" y="5659301"/>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158478</xdr:rowOff>
    </xdr:from>
    <xdr:to>
      <xdr:col>11</xdr:col>
      <xdr:colOff>187325</xdr:colOff>
      <xdr:row>28</xdr:row>
      <xdr:rowOff>88628</xdr:rowOff>
    </xdr:to>
    <xdr:sp macro="" textlink="">
      <xdr:nvSpPr>
        <xdr:cNvPr id="93" name="楕円 92">
          <a:extLst>
            <a:ext uri="{FF2B5EF4-FFF2-40B4-BE49-F238E27FC236}">
              <a16:creationId xmlns:a16="http://schemas.microsoft.com/office/drawing/2014/main" id="{5235A6F9-B9B5-4A30-94A9-20FC3035F0C8}"/>
            </a:ext>
          </a:extLst>
        </xdr:cNvPr>
        <xdr:cNvSpPr/>
      </xdr:nvSpPr>
      <xdr:spPr>
        <a:xfrm>
          <a:off x="2476500" y="555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37828</xdr:rowOff>
    </xdr:from>
    <xdr:to>
      <xdr:col>15</xdr:col>
      <xdr:colOff>136525</xdr:colOff>
      <xdr:row>28</xdr:row>
      <xdr:rowOff>87176</xdr:rowOff>
    </xdr:to>
    <xdr:cxnSp macro="">
      <xdr:nvCxnSpPr>
        <xdr:cNvPr id="94" name="直線コネクタ 93">
          <a:extLst>
            <a:ext uri="{FF2B5EF4-FFF2-40B4-BE49-F238E27FC236}">
              <a16:creationId xmlns:a16="http://schemas.microsoft.com/office/drawing/2014/main" id="{2D446735-5D27-4DCB-AA01-BAD42C2062AF}"/>
            </a:ext>
          </a:extLst>
        </xdr:cNvPr>
        <xdr:cNvCxnSpPr/>
      </xdr:nvCxnSpPr>
      <xdr:spPr>
        <a:xfrm>
          <a:off x="2527300" y="5609953"/>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121467</xdr:rowOff>
    </xdr:from>
    <xdr:to>
      <xdr:col>7</xdr:col>
      <xdr:colOff>187325</xdr:colOff>
      <xdr:row>28</xdr:row>
      <xdr:rowOff>51617</xdr:rowOff>
    </xdr:to>
    <xdr:sp macro="" textlink="">
      <xdr:nvSpPr>
        <xdr:cNvPr id="95" name="楕円 94">
          <a:extLst>
            <a:ext uri="{FF2B5EF4-FFF2-40B4-BE49-F238E27FC236}">
              <a16:creationId xmlns:a16="http://schemas.microsoft.com/office/drawing/2014/main" id="{BC3E2E36-37A8-4CB3-AD66-506898D7EB16}"/>
            </a:ext>
          </a:extLst>
        </xdr:cNvPr>
        <xdr:cNvSpPr/>
      </xdr:nvSpPr>
      <xdr:spPr>
        <a:xfrm>
          <a:off x="1714500" y="55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817</xdr:rowOff>
    </xdr:from>
    <xdr:to>
      <xdr:col>11</xdr:col>
      <xdr:colOff>136525</xdr:colOff>
      <xdr:row>28</xdr:row>
      <xdr:rowOff>37828</xdr:rowOff>
    </xdr:to>
    <xdr:cxnSp macro="">
      <xdr:nvCxnSpPr>
        <xdr:cNvPr id="96" name="直線コネクタ 95">
          <a:extLst>
            <a:ext uri="{FF2B5EF4-FFF2-40B4-BE49-F238E27FC236}">
              <a16:creationId xmlns:a16="http://schemas.microsoft.com/office/drawing/2014/main" id="{967535C7-EAB9-4530-97AF-D4F2185B4C73}"/>
            </a:ext>
          </a:extLst>
        </xdr:cNvPr>
        <xdr:cNvCxnSpPr/>
      </xdr:nvCxnSpPr>
      <xdr:spPr>
        <a:xfrm>
          <a:off x="1765300" y="5572942"/>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23694</xdr:rowOff>
    </xdr:from>
    <xdr:ext cx="405111" cy="259045"/>
    <xdr:sp macro="" textlink="">
      <xdr:nvSpPr>
        <xdr:cNvPr id="97" name="n_1aveValue有形固定資産減価償却率">
          <a:extLst>
            <a:ext uri="{FF2B5EF4-FFF2-40B4-BE49-F238E27FC236}">
              <a16:creationId xmlns:a16="http://schemas.microsoft.com/office/drawing/2014/main" id="{23071715-DB6F-4721-8862-065977A7F075}"/>
            </a:ext>
          </a:extLst>
        </xdr:cNvPr>
        <xdr:cNvSpPr txBox="1"/>
      </xdr:nvSpPr>
      <xdr:spPr>
        <a:xfrm>
          <a:off x="38360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98" name="n_2aveValue有形固定資産減価償却率">
          <a:extLst>
            <a:ext uri="{FF2B5EF4-FFF2-40B4-BE49-F238E27FC236}">
              <a16:creationId xmlns:a16="http://schemas.microsoft.com/office/drawing/2014/main" id="{1457B7CF-6229-4429-8EC2-B7F77EFA5CFF}"/>
            </a:ext>
          </a:extLst>
        </xdr:cNvPr>
        <xdr:cNvSpPr txBox="1"/>
      </xdr:nvSpPr>
      <xdr:spPr>
        <a:xfrm>
          <a:off x="3086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99" name="n_3aveValue有形固定資産減価償却率">
          <a:extLst>
            <a:ext uri="{FF2B5EF4-FFF2-40B4-BE49-F238E27FC236}">
              <a16:creationId xmlns:a16="http://schemas.microsoft.com/office/drawing/2014/main" id="{B23B88A6-DCAB-42D8-AE43-48A623E8A754}"/>
            </a:ext>
          </a:extLst>
        </xdr:cNvPr>
        <xdr:cNvSpPr txBox="1"/>
      </xdr:nvSpPr>
      <xdr:spPr>
        <a:xfrm>
          <a:off x="2324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100" name="n_4aveValue有形固定資産減価償却率">
          <a:extLst>
            <a:ext uri="{FF2B5EF4-FFF2-40B4-BE49-F238E27FC236}">
              <a16:creationId xmlns:a16="http://schemas.microsoft.com/office/drawing/2014/main" id="{686F4151-241D-49BF-80C2-63F526A30F06}"/>
            </a:ext>
          </a:extLst>
        </xdr:cNvPr>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23149</xdr:rowOff>
    </xdr:from>
    <xdr:ext cx="405111" cy="259045"/>
    <xdr:sp macro="" textlink="">
      <xdr:nvSpPr>
        <xdr:cNvPr id="101" name="n_1mainValue有形固定資産減価償却率">
          <a:extLst>
            <a:ext uri="{FF2B5EF4-FFF2-40B4-BE49-F238E27FC236}">
              <a16:creationId xmlns:a16="http://schemas.microsoft.com/office/drawing/2014/main" id="{7FBE5247-CF7F-4A16-B3EB-6C9BD1C2FFD6}"/>
            </a:ext>
          </a:extLst>
        </xdr:cNvPr>
        <xdr:cNvSpPr txBox="1"/>
      </xdr:nvSpPr>
      <xdr:spPr>
        <a:xfrm>
          <a:off x="38360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154503</xdr:rowOff>
    </xdr:from>
    <xdr:ext cx="405111" cy="259045"/>
    <xdr:sp macro="" textlink="">
      <xdr:nvSpPr>
        <xdr:cNvPr id="102" name="n_2mainValue有形固定資産減価償却率">
          <a:extLst>
            <a:ext uri="{FF2B5EF4-FFF2-40B4-BE49-F238E27FC236}">
              <a16:creationId xmlns:a16="http://schemas.microsoft.com/office/drawing/2014/main" id="{204B81E7-AF38-4435-A65C-EEBAB0C6A53D}"/>
            </a:ext>
          </a:extLst>
        </xdr:cNvPr>
        <xdr:cNvSpPr txBox="1"/>
      </xdr:nvSpPr>
      <xdr:spPr>
        <a:xfrm>
          <a:off x="3086744" y="5383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105155</xdr:rowOff>
    </xdr:from>
    <xdr:ext cx="405111" cy="259045"/>
    <xdr:sp macro="" textlink="">
      <xdr:nvSpPr>
        <xdr:cNvPr id="103" name="n_3mainValue有形固定資産減価償却率">
          <a:extLst>
            <a:ext uri="{FF2B5EF4-FFF2-40B4-BE49-F238E27FC236}">
              <a16:creationId xmlns:a16="http://schemas.microsoft.com/office/drawing/2014/main" id="{942C03C1-BEC6-4370-BA80-687401597B05}"/>
            </a:ext>
          </a:extLst>
        </xdr:cNvPr>
        <xdr:cNvSpPr txBox="1"/>
      </xdr:nvSpPr>
      <xdr:spPr>
        <a:xfrm>
          <a:off x="2324744" y="533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68144</xdr:rowOff>
    </xdr:from>
    <xdr:ext cx="405111" cy="259045"/>
    <xdr:sp macro="" textlink="">
      <xdr:nvSpPr>
        <xdr:cNvPr id="104" name="n_4mainValue有形固定資産減価償却率">
          <a:extLst>
            <a:ext uri="{FF2B5EF4-FFF2-40B4-BE49-F238E27FC236}">
              <a16:creationId xmlns:a16="http://schemas.microsoft.com/office/drawing/2014/main" id="{63613B60-B0CA-4584-BAFB-F5B18F42E15F}"/>
            </a:ext>
          </a:extLst>
        </xdr:cNvPr>
        <xdr:cNvSpPr txBox="1"/>
      </xdr:nvSpPr>
      <xdr:spPr>
        <a:xfrm>
          <a:off x="1562744" y="529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6B163610-5A7B-4F7F-979E-51CD3562999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C81067D9-1499-47C4-A8AB-52F4F0C8C1C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6633CA9C-240B-4992-8EDF-3E333543AA3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1D2DB8D4-86B1-449E-93E3-BD011A0826D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425787AE-E5EB-415B-AF47-D041A3E1AA0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71483FFA-EA62-45E8-9C80-C41B9D7D918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8E641C81-EA08-48C8-92EF-45F3F03A11B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6FC5D59D-9CD7-4FDF-AFE7-B692B768D2D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B9CE902A-63C6-4AC7-A249-E3268BC2800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5F2A7C2E-1FE1-4BBD-BC2E-4CAA86083E0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46AE0484-1125-4028-BB3F-E2DB62E62FB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F000886D-BB81-4B86-A508-E3132E557CD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4BB9D55D-250E-4282-AC2D-7A2B6B2FA10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類似団体内平均値を下回っている。地方債の元金償還額を基準に借入額を抑制しているため地方債残高が減少している。また、公共下水道事業会計の準元利償還金算入額が縮小したことで公営企業債等繰入見込額も減少した。前述の要因により将来負担額が減少した結果、債務償還比率が下降した。今後も将来負担額については、持続可能な財政運営を行うべく投資的事業の平準化を図り地方債残高の削減に努めていく。</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3237A4D-FF1C-4DE0-99F8-340A4A5831E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E61214B-E439-455A-B822-48B7AA4691A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BF2AE573-8741-4A30-87F4-C58C21CD15E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93AD8119-B31B-4583-BB1D-3C8F96E9DF4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BF039E5C-95AF-4179-897B-E22DD3219C2B}"/>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9F5DEFAA-CC55-4474-B6FD-B1CC4502D3F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A2748163-6C71-477C-A4AE-4A502C5EBFC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57E136A6-A746-407B-A9EF-73E16369343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3E323146-46E5-4F2E-B729-DBDC8F93218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F4E1A9D2-0407-4D38-9B51-12AB4A48250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B080AE2D-9442-4E00-8E7B-C66C91B846E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A59446D5-DAF0-4F2E-B777-B03FBDEE0C2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B90869FE-50DC-4C70-9248-491DC9EB391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5906FF4-944A-4531-9D96-E285C885193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B0B3A405-AEAA-4575-93AB-2BF974495FF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3" name="直線コネクタ 132">
          <a:extLst>
            <a:ext uri="{FF2B5EF4-FFF2-40B4-BE49-F238E27FC236}">
              <a16:creationId xmlns:a16="http://schemas.microsoft.com/office/drawing/2014/main" id="{A2689934-F0E9-458E-B79A-A08E3613DE9A}"/>
            </a:ext>
          </a:extLst>
        </xdr:cNvPr>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4" name="債務償還比率最小値テキスト">
          <a:extLst>
            <a:ext uri="{FF2B5EF4-FFF2-40B4-BE49-F238E27FC236}">
              <a16:creationId xmlns:a16="http://schemas.microsoft.com/office/drawing/2014/main" id="{E765FF66-1E19-4B90-9B35-B9664EFDF122}"/>
            </a:ext>
          </a:extLst>
        </xdr:cNvPr>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5" name="直線コネクタ 134">
          <a:extLst>
            <a:ext uri="{FF2B5EF4-FFF2-40B4-BE49-F238E27FC236}">
              <a16:creationId xmlns:a16="http://schemas.microsoft.com/office/drawing/2014/main" id="{B950B1C5-1E62-48F8-A5E4-E609C32ED737}"/>
            </a:ext>
          </a:extLst>
        </xdr:cNvPr>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58620A9A-7347-40B3-99D4-2D6F336CF1C2}"/>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92BABFA8-E052-4502-ABB2-41C963D5FF1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38" name="債務償還比率平均値テキスト">
          <a:extLst>
            <a:ext uri="{FF2B5EF4-FFF2-40B4-BE49-F238E27FC236}">
              <a16:creationId xmlns:a16="http://schemas.microsoft.com/office/drawing/2014/main" id="{8F6E6640-338A-4918-AE8B-229EBC651103}"/>
            </a:ext>
          </a:extLst>
        </xdr:cNvPr>
        <xdr:cNvSpPr txBox="1"/>
      </xdr:nvSpPr>
      <xdr:spPr>
        <a:xfrm>
          <a:off x="14846300" y="6011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9" name="フローチャート: 判断 138">
          <a:extLst>
            <a:ext uri="{FF2B5EF4-FFF2-40B4-BE49-F238E27FC236}">
              <a16:creationId xmlns:a16="http://schemas.microsoft.com/office/drawing/2014/main" id="{E08DA79E-71E6-4757-B27C-6FEBF7E8E341}"/>
            </a:ext>
          </a:extLst>
        </xdr:cNvPr>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0" name="フローチャート: 判断 139">
          <a:extLst>
            <a:ext uri="{FF2B5EF4-FFF2-40B4-BE49-F238E27FC236}">
              <a16:creationId xmlns:a16="http://schemas.microsoft.com/office/drawing/2014/main" id="{4E9508ED-2A43-462D-B258-3158B3A93381}"/>
            </a:ext>
          </a:extLst>
        </xdr:cNvPr>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1" name="フローチャート: 判断 140">
          <a:extLst>
            <a:ext uri="{FF2B5EF4-FFF2-40B4-BE49-F238E27FC236}">
              <a16:creationId xmlns:a16="http://schemas.microsoft.com/office/drawing/2014/main" id="{4780BE2D-636F-4D74-AFE5-03EF812E22B0}"/>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2" name="フローチャート: 判断 141">
          <a:extLst>
            <a:ext uri="{FF2B5EF4-FFF2-40B4-BE49-F238E27FC236}">
              <a16:creationId xmlns:a16="http://schemas.microsoft.com/office/drawing/2014/main" id="{FFCBC298-8703-45F4-9980-525073D9A873}"/>
            </a:ext>
          </a:extLst>
        </xdr:cNvPr>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3" name="フローチャート: 判断 142">
          <a:extLst>
            <a:ext uri="{FF2B5EF4-FFF2-40B4-BE49-F238E27FC236}">
              <a16:creationId xmlns:a16="http://schemas.microsoft.com/office/drawing/2014/main" id="{E8FDE332-64B3-42C1-AFF1-2A16363552B3}"/>
            </a:ext>
          </a:extLst>
        </xdr:cNvPr>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390E9605-F924-4CBA-97BE-C2895C9D7DA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CFE7F196-D216-4482-8AE4-0D1474C2960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503814E0-2190-42D7-AB59-736153D219E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9ABE8927-41BD-4DE1-B0A5-DA36A9A3994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48BE8E0-236F-447B-ACFD-64752F8BABA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104267</xdr:rowOff>
    </xdr:from>
    <xdr:to>
      <xdr:col>76</xdr:col>
      <xdr:colOff>73025</xdr:colOff>
      <xdr:row>30</xdr:row>
      <xdr:rowOff>34417</xdr:rowOff>
    </xdr:to>
    <xdr:sp macro="" textlink="">
      <xdr:nvSpPr>
        <xdr:cNvPr id="149" name="楕円 148">
          <a:extLst>
            <a:ext uri="{FF2B5EF4-FFF2-40B4-BE49-F238E27FC236}">
              <a16:creationId xmlns:a16="http://schemas.microsoft.com/office/drawing/2014/main" id="{E1DA7C9D-E81D-4F7B-9BBA-0FD0ABE83478}"/>
            </a:ext>
          </a:extLst>
        </xdr:cNvPr>
        <xdr:cNvSpPr/>
      </xdr:nvSpPr>
      <xdr:spPr>
        <a:xfrm>
          <a:off x="14744700" y="58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127144</xdr:rowOff>
    </xdr:from>
    <xdr:ext cx="469744" cy="259045"/>
    <xdr:sp macro="" textlink="">
      <xdr:nvSpPr>
        <xdr:cNvPr id="150" name="債務償還比率該当値テキスト">
          <a:extLst>
            <a:ext uri="{FF2B5EF4-FFF2-40B4-BE49-F238E27FC236}">
              <a16:creationId xmlns:a16="http://schemas.microsoft.com/office/drawing/2014/main" id="{53D784C9-D2C5-44A4-ADAF-120C793B820F}"/>
            </a:ext>
          </a:extLst>
        </xdr:cNvPr>
        <xdr:cNvSpPr txBox="1"/>
      </xdr:nvSpPr>
      <xdr:spPr>
        <a:xfrm>
          <a:off x="14846300" y="56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146008</xdr:rowOff>
    </xdr:from>
    <xdr:to>
      <xdr:col>72</xdr:col>
      <xdr:colOff>123825</xdr:colOff>
      <xdr:row>30</xdr:row>
      <xdr:rowOff>76158</xdr:rowOff>
    </xdr:to>
    <xdr:sp macro="" textlink="">
      <xdr:nvSpPr>
        <xdr:cNvPr id="151" name="楕円 150">
          <a:extLst>
            <a:ext uri="{FF2B5EF4-FFF2-40B4-BE49-F238E27FC236}">
              <a16:creationId xmlns:a16="http://schemas.microsoft.com/office/drawing/2014/main" id="{B965C829-5A50-47EC-AD98-5020A864D0DA}"/>
            </a:ext>
          </a:extLst>
        </xdr:cNvPr>
        <xdr:cNvSpPr/>
      </xdr:nvSpPr>
      <xdr:spPr>
        <a:xfrm>
          <a:off x="14033500" y="588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155067</xdr:rowOff>
    </xdr:from>
    <xdr:to>
      <xdr:col>76</xdr:col>
      <xdr:colOff>22225</xdr:colOff>
      <xdr:row>30</xdr:row>
      <xdr:rowOff>25358</xdr:rowOff>
    </xdr:to>
    <xdr:cxnSp macro="">
      <xdr:nvCxnSpPr>
        <xdr:cNvPr id="152" name="直線コネクタ 151">
          <a:extLst>
            <a:ext uri="{FF2B5EF4-FFF2-40B4-BE49-F238E27FC236}">
              <a16:creationId xmlns:a16="http://schemas.microsoft.com/office/drawing/2014/main" id="{49FA5EDE-94F9-4AA5-B7C1-873BA1C56051}"/>
            </a:ext>
          </a:extLst>
        </xdr:cNvPr>
        <xdr:cNvCxnSpPr/>
      </xdr:nvCxnSpPr>
      <xdr:spPr>
        <a:xfrm flipV="1">
          <a:off x="14084300" y="5898642"/>
          <a:ext cx="711200" cy="4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49883</xdr:rowOff>
    </xdr:from>
    <xdr:to>
      <xdr:col>68</xdr:col>
      <xdr:colOff>123825</xdr:colOff>
      <xdr:row>30</xdr:row>
      <xdr:rowOff>151483</xdr:rowOff>
    </xdr:to>
    <xdr:sp macro="" textlink="">
      <xdr:nvSpPr>
        <xdr:cNvPr id="153" name="楕円 152">
          <a:extLst>
            <a:ext uri="{FF2B5EF4-FFF2-40B4-BE49-F238E27FC236}">
              <a16:creationId xmlns:a16="http://schemas.microsoft.com/office/drawing/2014/main" id="{06652613-53B6-43A6-ADA7-17A77CB48503}"/>
            </a:ext>
          </a:extLst>
        </xdr:cNvPr>
        <xdr:cNvSpPr/>
      </xdr:nvSpPr>
      <xdr:spPr>
        <a:xfrm>
          <a:off x="13271500" y="596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25358</xdr:rowOff>
    </xdr:from>
    <xdr:to>
      <xdr:col>72</xdr:col>
      <xdr:colOff>73025</xdr:colOff>
      <xdr:row>30</xdr:row>
      <xdr:rowOff>100683</xdr:rowOff>
    </xdr:to>
    <xdr:cxnSp macro="">
      <xdr:nvCxnSpPr>
        <xdr:cNvPr id="154" name="直線コネクタ 153">
          <a:extLst>
            <a:ext uri="{FF2B5EF4-FFF2-40B4-BE49-F238E27FC236}">
              <a16:creationId xmlns:a16="http://schemas.microsoft.com/office/drawing/2014/main" id="{3F111471-EFE8-4C62-8426-947A35E0E9A2}"/>
            </a:ext>
          </a:extLst>
        </xdr:cNvPr>
        <xdr:cNvCxnSpPr/>
      </xdr:nvCxnSpPr>
      <xdr:spPr>
        <a:xfrm flipV="1">
          <a:off x="13322300" y="5940383"/>
          <a:ext cx="762000" cy="7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93902</xdr:rowOff>
    </xdr:from>
    <xdr:to>
      <xdr:col>64</xdr:col>
      <xdr:colOff>123825</xdr:colOff>
      <xdr:row>31</xdr:row>
      <xdr:rowOff>24052</xdr:rowOff>
    </xdr:to>
    <xdr:sp macro="" textlink="">
      <xdr:nvSpPr>
        <xdr:cNvPr id="155" name="楕円 154">
          <a:extLst>
            <a:ext uri="{FF2B5EF4-FFF2-40B4-BE49-F238E27FC236}">
              <a16:creationId xmlns:a16="http://schemas.microsoft.com/office/drawing/2014/main" id="{1E72013B-4904-46BD-913D-5FCD5ABE0486}"/>
            </a:ext>
          </a:extLst>
        </xdr:cNvPr>
        <xdr:cNvSpPr/>
      </xdr:nvSpPr>
      <xdr:spPr>
        <a:xfrm>
          <a:off x="12509500" y="60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100683</xdr:rowOff>
    </xdr:from>
    <xdr:to>
      <xdr:col>68</xdr:col>
      <xdr:colOff>73025</xdr:colOff>
      <xdr:row>30</xdr:row>
      <xdr:rowOff>144702</xdr:rowOff>
    </xdr:to>
    <xdr:cxnSp macro="">
      <xdr:nvCxnSpPr>
        <xdr:cNvPr id="156" name="直線コネクタ 155">
          <a:extLst>
            <a:ext uri="{FF2B5EF4-FFF2-40B4-BE49-F238E27FC236}">
              <a16:creationId xmlns:a16="http://schemas.microsoft.com/office/drawing/2014/main" id="{488AFAB9-CE75-4196-A3B2-A0FB23A237D4}"/>
            </a:ext>
          </a:extLst>
        </xdr:cNvPr>
        <xdr:cNvCxnSpPr/>
      </xdr:nvCxnSpPr>
      <xdr:spPr>
        <a:xfrm flipV="1">
          <a:off x="12560300" y="6015708"/>
          <a:ext cx="762000" cy="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122329</xdr:rowOff>
    </xdr:from>
    <xdr:to>
      <xdr:col>60</xdr:col>
      <xdr:colOff>123825</xdr:colOff>
      <xdr:row>31</xdr:row>
      <xdr:rowOff>52479</xdr:rowOff>
    </xdr:to>
    <xdr:sp macro="" textlink="">
      <xdr:nvSpPr>
        <xdr:cNvPr id="157" name="楕円 156">
          <a:extLst>
            <a:ext uri="{FF2B5EF4-FFF2-40B4-BE49-F238E27FC236}">
              <a16:creationId xmlns:a16="http://schemas.microsoft.com/office/drawing/2014/main" id="{D84AE29C-A2E6-48E2-AD77-98DF7C75B811}"/>
            </a:ext>
          </a:extLst>
        </xdr:cNvPr>
        <xdr:cNvSpPr/>
      </xdr:nvSpPr>
      <xdr:spPr>
        <a:xfrm>
          <a:off x="11747500" y="60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144702</xdr:rowOff>
    </xdr:from>
    <xdr:to>
      <xdr:col>64</xdr:col>
      <xdr:colOff>73025</xdr:colOff>
      <xdr:row>31</xdr:row>
      <xdr:rowOff>1679</xdr:rowOff>
    </xdr:to>
    <xdr:cxnSp macro="">
      <xdr:nvCxnSpPr>
        <xdr:cNvPr id="158" name="直線コネクタ 157">
          <a:extLst>
            <a:ext uri="{FF2B5EF4-FFF2-40B4-BE49-F238E27FC236}">
              <a16:creationId xmlns:a16="http://schemas.microsoft.com/office/drawing/2014/main" id="{B5A0AB24-BEF2-4219-BE03-AB4E5642CEFD}"/>
            </a:ext>
          </a:extLst>
        </xdr:cNvPr>
        <xdr:cNvCxnSpPr/>
      </xdr:nvCxnSpPr>
      <xdr:spPr>
        <a:xfrm flipV="1">
          <a:off x="11798300" y="6059727"/>
          <a:ext cx="762000" cy="2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38569</xdr:rowOff>
    </xdr:from>
    <xdr:ext cx="469744" cy="259045"/>
    <xdr:sp macro="" textlink="">
      <xdr:nvSpPr>
        <xdr:cNvPr id="159" name="n_1aveValue債務償還比率">
          <a:extLst>
            <a:ext uri="{FF2B5EF4-FFF2-40B4-BE49-F238E27FC236}">
              <a16:creationId xmlns:a16="http://schemas.microsoft.com/office/drawing/2014/main" id="{E0CC7B2A-3ABD-4C9F-BFCA-2F0EECC92ADE}"/>
            </a:ext>
          </a:extLst>
        </xdr:cNvPr>
        <xdr:cNvSpPr txBox="1"/>
      </xdr:nvSpPr>
      <xdr:spPr>
        <a:xfrm>
          <a:off x="13836727" y="61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0" name="n_2aveValue債務償還比率">
          <a:extLst>
            <a:ext uri="{FF2B5EF4-FFF2-40B4-BE49-F238E27FC236}">
              <a16:creationId xmlns:a16="http://schemas.microsoft.com/office/drawing/2014/main" id="{3FD2022A-D9D9-45CC-8AB7-69F47A553FED}"/>
            </a:ext>
          </a:extLst>
        </xdr:cNvPr>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61" name="n_3aveValue債務償還比率">
          <a:extLst>
            <a:ext uri="{FF2B5EF4-FFF2-40B4-BE49-F238E27FC236}">
              <a16:creationId xmlns:a16="http://schemas.microsoft.com/office/drawing/2014/main" id="{0D1523F1-2B29-4909-B710-A9B1EC527A7A}"/>
            </a:ext>
          </a:extLst>
        </xdr:cNvPr>
        <xdr:cNvSpPr txBox="1"/>
      </xdr:nvSpPr>
      <xdr:spPr>
        <a:xfrm>
          <a:off x="12325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62" name="n_4aveValue債務償還比率">
          <a:extLst>
            <a:ext uri="{FF2B5EF4-FFF2-40B4-BE49-F238E27FC236}">
              <a16:creationId xmlns:a16="http://schemas.microsoft.com/office/drawing/2014/main" id="{D3E0E714-B39F-4833-9EE7-3522433CF4D4}"/>
            </a:ext>
          </a:extLst>
        </xdr:cNvPr>
        <xdr:cNvSpPr txBox="1"/>
      </xdr:nvSpPr>
      <xdr:spPr>
        <a:xfrm>
          <a:off x="11563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92685</xdr:rowOff>
    </xdr:from>
    <xdr:ext cx="469744" cy="259045"/>
    <xdr:sp macro="" textlink="">
      <xdr:nvSpPr>
        <xdr:cNvPr id="163" name="n_1mainValue債務償還比率">
          <a:extLst>
            <a:ext uri="{FF2B5EF4-FFF2-40B4-BE49-F238E27FC236}">
              <a16:creationId xmlns:a16="http://schemas.microsoft.com/office/drawing/2014/main" id="{20D3D8B9-25A5-4A98-83DA-6D9FE4C64D93}"/>
            </a:ext>
          </a:extLst>
        </xdr:cNvPr>
        <xdr:cNvSpPr txBox="1"/>
      </xdr:nvSpPr>
      <xdr:spPr>
        <a:xfrm>
          <a:off x="13836727" y="566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168010</xdr:rowOff>
    </xdr:from>
    <xdr:ext cx="469744" cy="259045"/>
    <xdr:sp macro="" textlink="">
      <xdr:nvSpPr>
        <xdr:cNvPr id="164" name="n_2mainValue債務償還比率">
          <a:extLst>
            <a:ext uri="{FF2B5EF4-FFF2-40B4-BE49-F238E27FC236}">
              <a16:creationId xmlns:a16="http://schemas.microsoft.com/office/drawing/2014/main" id="{B163A8CB-B715-4519-ADDF-406768113100}"/>
            </a:ext>
          </a:extLst>
        </xdr:cNvPr>
        <xdr:cNvSpPr txBox="1"/>
      </xdr:nvSpPr>
      <xdr:spPr>
        <a:xfrm>
          <a:off x="13087427" y="57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40579</xdr:rowOff>
    </xdr:from>
    <xdr:ext cx="469744" cy="259045"/>
    <xdr:sp macro="" textlink="">
      <xdr:nvSpPr>
        <xdr:cNvPr id="165" name="n_3mainValue債務償還比率">
          <a:extLst>
            <a:ext uri="{FF2B5EF4-FFF2-40B4-BE49-F238E27FC236}">
              <a16:creationId xmlns:a16="http://schemas.microsoft.com/office/drawing/2014/main" id="{35FA0CA5-CB3E-488F-A4DF-430E2C67EA9F}"/>
            </a:ext>
          </a:extLst>
        </xdr:cNvPr>
        <xdr:cNvSpPr txBox="1"/>
      </xdr:nvSpPr>
      <xdr:spPr>
        <a:xfrm>
          <a:off x="12325427" y="57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43606</xdr:rowOff>
    </xdr:from>
    <xdr:ext cx="469744" cy="259045"/>
    <xdr:sp macro="" textlink="">
      <xdr:nvSpPr>
        <xdr:cNvPr id="166" name="n_4mainValue債務償還比率">
          <a:extLst>
            <a:ext uri="{FF2B5EF4-FFF2-40B4-BE49-F238E27FC236}">
              <a16:creationId xmlns:a16="http://schemas.microsoft.com/office/drawing/2014/main" id="{352DFE70-0A0D-48D4-B46F-A810655F1C2A}"/>
            </a:ext>
          </a:extLst>
        </xdr:cNvPr>
        <xdr:cNvSpPr txBox="1"/>
      </xdr:nvSpPr>
      <xdr:spPr>
        <a:xfrm>
          <a:off x="11563427" y="613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84D109AC-A185-4B91-BFB1-835D65FF0E2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948805C3-53B8-4DC6-B17A-62932896469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9B72FCCB-E4D9-450A-A710-08B64CD3288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A572677E-C7C5-45CB-B6BE-AA1FE81452C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7E6E5532-41AA-4984-9E16-A40ABE102C7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4F830E7E-DCA7-455F-A58B-D0A5AD92319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7FA84EE-71B4-4865-A23F-6A784CA12B4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B90E1AF-D032-4D47-9EBD-7D005783D53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35DCED6-0CC9-422C-B415-5EF502963E2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89277B0-4C16-4C9D-AE77-49D59CE857F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C102774-E85C-4A51-ADD5-6E41E9F8CF2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809BF3A-517D-45DF-92E7-FA2755FEDCE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03A7402-9DD4-4D9F-A826-0CBE032DBCA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6C91E2F-8E27-471A-A12D-5AE5818AA21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2B2CDF-C4C5-4204-A829-E6CB8B7F5A8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778309F-E437-47DD-9A01-2B8A81B937A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61,908
61,387
113.01
37,711,803
35,563,403
2,046,410
13,980,231
22,169,726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1B5118F-2293-46DF-B15B-C23F3760657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0883A8E-B837-427B-8AAA-B5911233A3F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27842AF-D9EF-4F15-8879-1428619BE49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3BD6A12-F2DB-42AE-BEB7-FB87D46F5F8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57B1CE2-F260-446C-BBCE-D3E9C68D1BF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DAFCA13-4D7D-4DEE-AD1B-0DA52E17A70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D53D2DC-C72D-4B3D-96E0-00B02CCA3E5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58E54DB-4ECB-49AE-9DA6-B30B05BD2E6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0AB3712-5B4A-40CF-8990-3AE4797AAB2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BFF6387-75BE-4369-B2FC-3482AB2E115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6F9D48C-332F-49CD-8972-9427343CDA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DE14DEE-3487-4434-9F02-B5DC398A040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6D11DB0-E5B6-4011-A92B-4FD1B844074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E8788EF-4E6B-449C-A23E-A99A0CF3B2B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15C7DEB-1985-4172-954E-D2A83B41541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31628CD-3AA3-48E1-8BDD-4D70454CD49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F84D56-5A0D-45B5-B825-D2043A23770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5A4B8F2-B53B-4725-B43E-CEDB8F72438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4B9ABE4-B28A-46D1-AA2C-84AEA023606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6180FF1-D091-4800-AF30-C2740A8C633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3E87CBF-BEAC-40E4-B0C8-01A12C9BDD9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7C410C0-6D54-4337-8E51-7245BBBC409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D7F5E65-9FB1-440C-8FDB-95613341216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DF1E915-3772-490B-B809-7BB6EEDA5C4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AA8F736-47B9-4AA1-8093-14F3334B64A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DFE4101-CE18-422C-B1F0-EAF985374F1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BB2A7D6-440C-419B-B431-041655B775E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DD77655-E2C7-41AF-97B9-7AA2581394A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5E5CF5E-3B0A-4D12-8DC8-41CD7D4B61B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48AA933-CC57-4853-94B5-B06601CF900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62B141E-91EC-474C-BE61-DE335A87DAA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3E454F0-20AA-4DF1-8E18-1EB27DA0A48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E81BA44-A150-4925-AC23-641D0424DA35}"/>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A245D5C8-620C-4285-8C34-E71B0BE1EFB9}"/>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A5CA5FB6-0458-42CA-9D83-10406498ADB6}"/>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AFEC191-A4F0-4595-8AEE-8417A57C70A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F59CDA15-9268-46C9-B68F-65D1CFD32FE4}"/>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32DC8657-67D9-43A6-B2EE-356EF991FD3A}"/>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30083A63-7C2D-4AB4-A211-1691F2926612}"/>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B58FED24-2EB3-4EAD-9D46-F86895C27137}"/>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5F95785-7DDB-4C0C-8E17-6F459F40BAE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728ABCAF-864F-4F57-8EF2-644718C1F54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2C56E2F9-56E7-4060-B356-AE50094362E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76431C1E-FE45-4B0C-8649-60A63F1BB744}"/>
            </a:ext>
          </a:extLst>
        </xdr:cNvPr>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83F1062F-8EA7-4B33-8C2B-5A9A6BEB7338}"/>
            </a:ext>
          </a:extLst>
        </xdr:cNvPr>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A5073EE4-1F01-40E3-9222-43DC4BA66527}"/>
            </a:ext>
          </a:extLst>
        </xdr:cNvPr>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3721A985-F0BC-4C06-A56C-66D8ECE50401}"/>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2079A0E0-26B1-4EB7-BDED-B3105E373AE4}"/>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a:extLst>
            <a:ext uri="{FF2B5EF4-FFF2-40B4-BE49-F238E27FC236}">
              <a16:creationId xmlns:a16="http://schemas.microsoft.com/office/drawing/2014/main" id="{704B4BEC-4A9F-41FE-9AD0-2EFCD73C2245}"/>
            </a:ext>
          </a:extLst>
        </xdr:cNvPr>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5570BC51-F3E9-4353-BE50-78A2B1EBA1B2}"/>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id="{E8D997CA-94AD-4066-90E7-02B44ADB8A2F}"/>
            </a:ext>
          </a:extLst>
        </xdr:cNvPr>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id="{987C2CAB-E5DF-445C-8BD3-32BAE3F6D2C0}"/>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id="{EF9DF9D1-F442-424B-91AD-9CB011FE1E78}"/>
            </a:ext>
          </a:extLst>
        </xdr:cNvPr>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id="{E9C1CD42-E62F-4703-8752-1A340C02797B}"/>
            </a:ext>
          </a:extLst>
        </xdr:cNvPr>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CA9F183-B296-407F-AD58-8CF59EA1977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2C7FF78-1024-42A0-B392-1D34FEC6336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1BBA632-FDE7-4B3D-A09E-16E10E66E5D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B51CF20-7C25-40FC-B87F-D92392A5002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0C47D42-91AD-40DD-AA75-8FEA5FC3060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xdr:rowOff>
    </xdr:from>
    <xdr:to>
      <xdr:col>24</xdr:col>
      <xdr:colOff>114300</xdr:colOff>
      <xdr:row>38</xdr:row>
      <xdr:rowOff>108712</xdr:rowOff>
    </xdr:to>
    <xdr:sp macro="" textlink="">
      <xdr:nvSpPr>
        <xdr:cNvPr id="71" name="楕円 70">
          <a:extLst>
            <a:ext uri="{FF2B5EF4-FFF2-40B4-BE49-F238E27FC236}">
              <a16:creationId xmlns:a16="http://schemas.microsoft.com/office/drawing/2014/main" id="{2891E006-CC31-4F74-BB48-76F8AF087C1E}"/>
            </a:ext>
          </a:extLst>
        </xdr:cNvPr>
        <xdr:cNvSpPr/>
      </xdr:nvSpPr>
      <xdr:spPr>
        <a:xfrm>
          <a:off x="45847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29989</xdr:rowOff>
    </xdr:from>
    <xdr:ext cx="405111" cy="259045"/>
    <xdr:sp macro="" textlink="">
      <xdr:nvSpPr>
        <xdr:cNvPr id="72" name="【道路】&#10;有形固定資産減価償却率該当値テキスト">
          <a:extLst>
            <a:ext uri="{FF2B5EF4-FFF2-40B4-BE49-F238E27FC236}">
              <a16:creationId xmlns:a16="http://schemas.microsoft.com/office/drawing/2014/main" id="{DEF9C086-4176-417E-AB0F-EE2AC11415A0}"/>
            </a:ext>
          </a:extLst>
        </xdr:cNvPr>
        <xdr:cNvSpPr txBox="1"/>
      </xdr:nvSpPr>
      <xdr:spPr>
        <a:xfrm>
          <a:off x="4673600" y="637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3" name="楕円 72">
          <a:extLst>
            <a:ext uri="{FF2B5EF4-FFF2-40B4-BE49-F238E27FC236}">
              <a16:creationId xmlns:a16="http://schemas.microsoft.com/office/drawing/2014/main" id="{663915A2-F613-4A7E-9F6D-E88FCAC808A6}"/>
            </a:ext>
          </a:extLst>
        </xdr:cNvPr>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57912</xdr:rowOff>
    </xdr:to>
    <xdr:cxnSp macro="">
      <xdr:nvCxnSpPr>
        <xdr:cNvPr id="74" name="直線コネクタ 73">
          <a:extLst>
            <a:ext uri="{FF2B5EF4-FFF2-40B4-BE49-F238E27FC236}">
              <a16:creationId xmlns:a16="http://schemas.microsoft.com/office/drawing/2014/main" id="{E129A403-6B9E-4471-A88B-CEAEF4393F89}"/>
            </a:ext>
          </a:extLst>
        </xdr:cNvPr>
        <xdr:cNvCxnSpPr/>
      </xdr:nvCxnSpPr>
      <xdr:spPr>
        <a:xfrm>
          <a:off x="3797300" y="653415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112268</xdr:rowOff>
    </xdr:from>
    <xdr:to>
      <xdr:col>15</xdr:col>
      <xdr:colOff>101600</xdr:colOff>
      <xdr:row>38</xdr:row>
      <xdr:rowOff>42418</xdr:rowOff>
    </xdr:to>
    <xdr:sp macro="" textlink="">
      <xdr:nvSpPr>
        <xdr:cNvPr id="75" name="楕円 74">
          <a:extLst>
            <a:ext uri="{FF2B5EF4-FFF2-40B4-BE49-F238E27FC236}">
              <a16:creationId xmlns:a16="http://schemas.microsoft.com/office/drawing/2014/main" id="{96E0F8DA-D4BF-4A7D-B76A-8EB9AC4968A9}"/>
            </a:ext>
          </a:extLst>
        </xdr:cNvPr>
        <xdr:cNvSpPr/>
      </xdr:nvSpPr>
      <xdr:spPr>
        <a:xfrm>
          <a:off x="2857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163068</xdr:rowOff>
    </xdr:from>
    <xdr:to>
      <xdr:col>19</xdr:col>
      <xdr:colOff>177800</xdr:colOff>
      <xdr:row>38</xdr:row>
      <xdr:rowOff>19050</xdr:rowOff>
    </xdr:to>
    <xdr:cxnSp macro="">
      <xdr:nvCxnSpPr>
        <xdr:cNvPr id="76" name="直線コネクタ 75">
          <a:extLst>
            <a:ext uri="{FF2B5EF4-FFF2-40B4-BE49-F238E27FC236}">
              <a16:creationId xmlns:a16="http://schemas.microsoft.com/office/drawing/2014/main" id="{03A1C9AE-9A90-4851-B5B9-7C822679F1E7}"/>
            </a:ext>
          </a:extLst>
        </xdr:cNvPr>
        <xdr:cNvCxnSpPr/>
      </xdr:nvCxnSpPr>
      <xdr:spPr>
        <a:xfrm>
          <a:off x="2908300" y="650671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66548</xdr:rowOff>
    </xdr:from>
    <xdr:to>
      <xdr:col>10</xdr:col>
      <xdr:colOff>165100</xdr:colOff>
      <xdr:row>37</xdr:row>
      <xdr:rowOff>168148</xdr:rowOff>
    </xdr:to>
    <xdr:sp macro="" textlink="">
      <xdr:nvSpPr>
        <xdr:cNvPr id="77" name="楕円 76">
          <a:extLst>
            <a:ext uri="{FF2B5EF4-FFF2-40B4-BE49-F238E27FC236}">
              <a16:creationId xmlns:a16="http://schemas.microsoft.com/office/drawing/2014/main" id="{C07E95F8-37C2-4602-B06B-30B603FF2F4C}"/>
            </a:ext>
          </a:extLst>
        </xdr:cNvPr>
        <xdr:cNvSpPr/>
      </xdr:nvSpPr>
      <xdr:spPr>
        <a:xfrm>
          <a:off x="1968500" y="64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117348</xdr:rowOff>
    </xdr:from>
    <xdr:to>
      <xdr:col>15</xdr:col>
      <xdr:colOff>50800</xdr:colOff>
      <xdr:row>37</xdr:row>
      <xdr:rowOff>163068</xdr:rowOff>
    </xdr:to>
    <xdr:cxnSp macro="">
      <xdr:nvCxnSpPr>
        <xdr:cNvPr id="78" name="直線コネクタ 77">
          <a:extLst>
            <a:ext uri="{FF2B5EF4-FFF2-40B4-BE49-F238E27FC236}">
              <a16:creationId xmlns:a16="http://schemas.microsoft.com/office/drawing/2014/main" id="{67166137-023F-4208-BD96-E4F85B76DEC5}"/>
            </a:ext>
          </a:extLst>
        </xdr:cNvPr>
        <xdr:cNvCxnSpPr/>
      </xdr:nvCxnSpPr>
      <xdr:spPr>
        <a:xfrm>
          <a:off x="2019300" y="64609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39116</xdr:rowOff>
    </xdr:from>
    <xdr:to>
      <xdr:col>6</xdr:col>
      <xdr:colOff>38100</xdr:colOff>
      <xdr:row>37</xdr:row>
      <xdr:rowOff>140716</xdr:rowOff>
    </xdr:to>
    <xdr:sp macro="" textlink="">
      <xdr:nvSpPr>
        <xdr:cNvPr id="79" name="楕円 78">
          <a:extLst>
            <a:ext uri="{FF2B5EF4-FFF2-40B4-BE49-F238E27FC236}">
              <a16:creationId xmlns:a16="http://schemas.microsoft.com/office/drawing/2014/main" id="{F68B7F9B-BBE8-496E-86D2-7809E40FB5B4}"/>
            </a:ext>
          </a:extLst>
        </xdr:cNvPr>
        <xdr:cNvSpPr/>
      </xdr:nvSpPr>
      <xdr:spPr>
        <a:xfrm>
          <a:off x="10795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89916</xdr:rowOff>
    </xdr:from>
    <xdr:to>
      <xdr:col>10</xdr:col>
      <xdr:colOff>114300</xdr:colOff>
      <xdr:row>37</xdr:row>
      <xdr:rowOff>117348</xdr:rowOff>
    </xdr:to>
    <xdr:cxnSp macro="">
      <xdr:nvCxnSpPr>
        <xdr:cNvPr id="80" name="直線コネクタ 79">
          <a:extLst>
            <a:ext uri="{FF2B5EF4-FFF2-40B4-BE49-F238E27FC236}">
              <a16:creationId xmlns:a16="http://schemas.microsoft.com/office/drawing/2014/main" id="{03D8E7E6-08BF-4F47-82F3-A17DF454A358}"/>
            </a:ext>
          </a:extLst>
        </xdr:cNvPr>
        <xdr:cNvCxnSpPr/>
      </xdr:nvCxnSpPr>
      <xdr:spPr>
        <a:xfrm>
          <a:off x="1130300" y="643356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81" name="n_1aveValue【道路】&#10;有形固定資産減価償却率">
          <a:extLst>
            <a:ext uri="{FF2B5EF4-FFF2-40B4-BE49-F238E27FC236}">
              <a16:creationId xmlns:a16="http://schemas.microsoft.com/office/drawing/2014/main" id="{0C605DC2-F3FB-4853-91F8-62BB43A572EA}"/>
            </a:ext>
          </a:extLst>
        </xdr:cNvPr>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a:extLst>
            <a:ext uri="{FF2B5EF4-FFF2-40B4-BE49-F238E27FC236}">
              <a16:creationId xmlns:a16="http://schemas.microsoft.com/office/drawing/2014/main" id="{B8BD896E-FBC7-4BB0-8B7C-A802C103876C}"/>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a:extLst>
            <a:ext uri="{FF2B5EF4-FFF2-40B4-BE49-F238E27FC236}">
              <a16:creationId xmlns:a16="http://schemas.microsoft.com/office/drawing/2014/main" id="{1D0B8605-3A06-4CC9-ACAA-D10D7BED99E1}"/>
            </a:ext>
          </a:extLst>
        </xdr:cNvPr>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a:extLst>
            <a:ext uri="{FF2B5EF4-FFF2-40B4-BE49-F238E27FC236}">
              <a16:creationId xmlns:a16="http://schemas.microsoft.com/office/drawing/2014/main" id="{67749DB3-4D19-4BBB-A4E5-1E1F157B386E}"/>
            </a:ext>
          </a:extLst>
        </xdr:cNvPr>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86377</xdr:rowOff>
    </xdr:from>
    <xdr:ext cx="405111" cy="259045"/>
    <xdr:sp macro="" textlink="">
      <xdr:nvSpPr>
        <xdr:cNvPr id="85" name="n_1mainValue【道路】&#10;有形固定資産減価償却率">
          <a:extLst>
            <a:ext uri="{FF2B5EF4-FFF2-40B4-BE49-F238E27FC236}">
              <a16:creationId xmlns:a16="http://schemas.microsoft.com/office/drawing/2014/main" id="{4C5ED946-E83E-4A8F-A62B-E73789298ECF}"/>
            </a:ext>
          </a:extLst>
        </xdr:cNvPr>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58945</xdr:rowOff>
    </xdr:from>
    <xdr:ext cx="405111" cy="259045"/>
    <xdr:sp macro="" textlink="">
      <xdr:nvSpPr>
        <xdr:cNvPr id="86" name="n_2mainValue【道路】&#10;有形固定資産減価償却率">
          <a:extLst>
            <a:ext uri="{FF2B5EF4-FFF2-40B4-BE49-F238E27FC236}">
              <a16:creationId xmlns:a16="http://schemas.microsoft.com/office/drawing/2014/main" id="{1666D5A5-3B94-445C-9D6F-55F0AA26C694}"/>
            </a:ext>
          </a:extLst>
        </xdr:cNvPr>
        <xdr:cNvSpPr txBox="1"/>
      </xdr:nvSpPr>
      <xdr:spPr>
        <a:xfrm>
          <a:off x="2705744" y="623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13225</xdr:rowOff>
    </xdr:from>
    <xdr:ext cx="405111" cy="259045"/>
    <xdr:sp macro="" textlink="">
      <xdr:nvSpPr>
        <xdr:cNvPr id="87" name="n_3mainValue【道路】&#10;有形固定資産減価償却率">
          <a:extLst>
            <a:ext uri="{FF2B5EF4-FFF2-40B4-BE49-F238E27FC236}">
              <a16:creationId xmlns:a16="http://schemas.microsoft.com/office/drawing/2014/main" id="{FE978408-4BB3-4CEF-A6CE-41568511A057}"/>
            </a:ext>
          </a:extLst>
        </xdr:cNvPr>
        <xdr:cNvSpPr txBox="1"/>
      </xdr:nvSpPr>
      <xdr:spPr>
        <a:xfrm>
          <a:off x="18167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157243</xdr:rowOff>
    </xdr:from>
    <xdr:ext cx="405111" cy="259045"/>
    <xdr:sp macro="" textlink="">
      <xdr:nvSpPr>
        <xdr:cNvPr id="88" name="n_4mainValue【道路】&#10;有形固定資産減価償却率">
          <a:extLst>
            <a:ext uri="{FF2B5EF4-FFF2-40B4-BE49-F238E27FC236}">
              <a16:creationId xmlns:a16="http://schemas.microsoft.com/office/drawing/2014/main" id="{B6FD0CEA-D96D-45F6-B6DE-BC5F19B6C3FD}"/>
            </a:ext>
          </a:extLst>
        </xdr:cNvPr>
        <xdr:cNvSpPr txBox="1"/>
      </xdr:nvSpPr>
      <xdr:spPr>
        <a:xfrm>
          <a:off x="927744" y="615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1B05565A-3225-4E08-95D7-4646FE63A9B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93CC40B-1FF9-451B-9B92-D9C84F9A741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9579F1C8-E06F-4962-B8D2-C3F8B763F9A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5E0FCAED-7EF1-4BB8-9311-A8D4AB1F1CB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C116458-1A89-40A0-9285-47892F2F935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27E9FFB7-8B9D-436E-AC5D-E56C7FFA6B9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7E32C790-FFB5-49FF-992F-3C4E6084C95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46ED6C6-4155-4351-8B29-04089AF9B2A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97170781-01B0-4A7E-82B5-8CCF246B8C6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69F8A8E-6623-4537-8178-BC7E3A5073A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87517B8A-51C4-40A4-A477-33CDACB9A41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3096EE49-8A7C-4A6E-8BDA-8CA04B259A3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2E38444A-6BA0-46D9-AC3F-35CC659FA6C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C51DCCBF-397B-498F-93A6-B50B695BC00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9ABB54C4-6CAF-4116-8AE5-427CDDD7F56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BCDE7D1B-54EA-41A6-9824-F2779436A67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7280BB8E-C1F6-4D7C-9E53-7E9F5EFA758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64AF83D0-0284-4916-A548-38DACB11974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7691BBB8-33C1-4E0B-AC2F-3C3E8E92DB1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26993D2A-9CB5-48AE-B9A9-0F8A4B6FF5E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256E017-2855-4E6E-B717-5E738BBF32F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7BFF7929-3EBD-49D7-8FFE-3F6DD57641E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22D95908-30CA-4911-8FBA-ACD102B9AD4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id="{F8F0142E-E7E3-45B3-8DB8-4DB3C0975E8C}"/>
            </a:ext>
          </a:extLst>
        </xdr:cNvPr>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id="{55AB9BB5-5049-44A5-BD3D-210A904362DD}"/>
            </a:ext>
          </a:extLst>
        </xdr:cNvPr>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id="{FC119E39-D362-4A20-A49C-9C0F2005CE09}"/>
            </a:ext>
          </a:extLst>
        </xdr:cNvPr>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id="{184EBF7A-5227-47E1-93A5-979AD1FBD5E5}"/>
            </a:ext>
          </a:extLst>
        </xdr:cNvPr>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id="{B3E1229B-A7C7-4AFC-BB64-C1D31E7806BC}"/>
            </a:ext>
          </a:extLst>
        </xdr:cNvPr>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a:extLst>
            <a:ext uri="{FF2B5EF4-FFF2-40B4-BE49-F238E27FC236}">
              <a16:creationId xmlns:a16="http://schemas.microsoft.com/office/drawing/2014/main" id="{35193646-6215-4D51-BD4E-AD5B865D08F7}"/>
            </a:ext>
          </a:extLst>
        </xdr:cNvPr>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id="{F339D96D-D29B-4499-B563-39C3BA427281}"/>
            </a:ext>
          </a:extLst>
        </xdr:cNvPr>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a:extLst>
            <a:ext uri="{FF2B5EF4-FFF2-40B4-BE49-F238E27FC236}">
              <a16:creationId xmlns:a16="http://schemas.microsoft.com/office/drawing/2014/main" id="{55754858-2019-46E7-BA0C-6E68B86EC99C}"/>
            </a:ext>
          </a:extLst>
        </xdr:cNvPr>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a:extLst>
            <a:ext uri="{FF2B5EF4-FFF2-40B4-BE49-F238E27FC236}">
              <a16:creationId xmlns:a16="http://schemas.microsoft.com/office/drawing/2014/main" id="{63662855-AE22-4688-A5C9-A528F15DDAEF}"/>
            </a:ext>
          </a:extLst>
        </xdr:cNvPr>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a:extLst>
            <a:ext uri="{FF2B5EF4-FFF2-40B4-BE49-F238E27FC236}">
              <a16:creationId xmlns:a16="http://schemas.microsoft.com/office/drawing/2014/main" id="{6C6ECAF6-D6EA-4095-ADAD-F54EC1C35DE8}"/>
            </a:ext>
          </a:extLst>
        </xdr:cNvPr>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a:extLst>
            <a:ext uri="{FF2B5EF4-FFF2-40B4-BE49-F238E27FC236}">
              <a16:creationId xmlns:a16="http://schemas.microsoft.com/office/drawing/2014/main" id="{B8621900-2919-4076-90E9-EEFDD41D0787}"/>
            </a:ext>
          </a:extLst>
        </xdr:cNvPr>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605D785-8220-4D84-A2AD-0C62245A4EA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2BA9B44-B9D3-4D63-A6AD-59A0ED7BECB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68D0297-0C50-4DFE-8261-E588A50E310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2CF2B6E-3E9C-4505-82C8-936A08BD959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0BC88A6-FEE3-452D-858A-2546321A9DF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63119</xdr:rowOff>
    </xdr:from>
    <xdr:to>
      <xdr:col>55</xdr:col>
      <xdr:colOff>50800</xdr:colOff>
      <xdr:row>39</xdr:row>
      <xdr:rowOff>164719</xdr:rowOff>
    </xdr:to>
    <xdr:sp macro="" textlink="">
      <xdr:nvSpPr>
        <xdr:cNvPr id="128" name="楕円 127">
          <a:extLst>
            <a:ext uri="{FF2B5EF4-FFF2-40B4-BE49-F238E27FC236}">
              <a16:creationId xmlns:a16="http://schemas.microsoft.com/office/drawing/2014/main" id="{CD24DC23-CBC1-4AE3-B233-46560E2323D3}"/>
            </a:ext>
          </a:extLst>
        </xdr:cNvPr>
        <xdr:cNvSpPr/>
      </xdr:nvSpPr>
      <xdr:spPr>
        <a:xfrm>
          <a:off x="10426700" y="67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41546</xdr:rowOff>
    </xdr:from>
    <xdr:ext cx="534377" cy="259045"/>
    <xdr:sp macro="" textlink="">
      <xdr:nvSpPr>
        <xdr:cNvPr id="129" name="【道路】&#10;一人当たり延長該当値テキスト">
          <a:extLst>
            <a:ext uri="{FF2B5EF4-FFF2-40B4-BE49-F238E27FC236}">
              <a16:creationId xmlns:a16="http://schemas.microsoft.com/office/drawing/2014/main" id="{A8152016-AB09-401D-BF04-2A86744FA000}"/>
            </a:ext>
          </a:extLst>
        </xdr:cNvPr>
        <xdr:cNvSpPr txBox="1"/>
      </xdr:nvSpPr>
      <xdr:spPr>
        <a:xfrm>
          <a:off x="10515600" y="672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66091</xdr:rowOff>
    </xdr:from>
    <xdr:to>
      <xdr:col>50</xdr:col>
      <xdr:colOff>165100</xdr:colOff>
      <xdr:row>39</xdr:row>
      <xdr:rowOff>167691</xdr:rowOff>
    </xdr:to>
    <xdr:sp macro="" textlink="">
      <xdr:nvSpPr>
        <xdr:cNvPr id="130" name="楕円 129">
          <a:extLst>
            <a:ext uri="{FF2B5EF4-FFF2-40B4-BE49-F238E27FC236}">
              <a16:creationId xmlns:a16="http://schemas.microsoft.com/office/drawing/2014/main" id="{6B46186F-02D0-4454-9AD6-BEB7F115E2B3}"/>
            </a:ext>
          </a:extLst>
        </xdr:cNvPr>
        <xdr:cNvSpPr/>
      </xdr:nvSpPr>
      <xdr:spPr>
        <a:xfrm>
          <a:off x="9588500" y="67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113919</xdr:rowOff>
    </xdr:from>
    <xdr:to>
      <xdr:col>55</xdr:col>
      <xdr:colOff>0</xdr:colOff>
      <xdr:row>39</xdr:row>
      <xdr:rowOff>116891</xdr:rowOff>
    </xdr:to>
    <xdr:cxnSp macro="">
      <xdr:nvCxnSpPr>
        <xdr:cNvPr id="131" name="直線コネクタ 130">
          <a:extLst>
            <a:ext uri="{FF2B5EF4-FFF2-40B4-BE49-F238E27FC236}">
              <a16:creationId xmlns:a16="http://schemas.microsoft.com/office/drawing/2014/main" id="{F28EB938-C83F-4B67-9B60-1BC1A7A4A476}"/>
            </a:ext>
          </a:extLst>
        </xdr:cNvPr>
        <xdr:cNvCxnSpPr/>
      </xdr:nvCxnSpPr>
      <xdr:spPr>
        <a:xfrm flipV="1">
          <a:off x="9639300" y="6800469"/>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65710</xdr:rowOff>
    </xdr:from>
    <xdr:to>
      <xdr:col>46</xdr:col>
      <xdr:colOff>38100</xdr:colOff>
      <xdr:row>39</xdr:row>
      <xdr:rowOff>167310</xdr:rowOff>
    </xdr:to>
    <xdr:sp macro="" textlink="">
      <xdr:nvSpPr>
        <xdr:cNvPr id="132" name="楕円 131">
          <a:extLst>
            <a:ext uri="{FF2B5EF4-FFF2-40B4-BE49-F238E27FC236}">
              <a16:creationId xmlns:a16="http://schemas.microsoft.com/office/drawing/2014/main" id="{79655464-B9EC-4554-9749-53A4D767C49F}"/>
            </a:ext>
          </a:extLst>
        </xdr:cNvPr>
        <xdr:cNvSpPr/>
      </xdr:nvSpPr>
      <xdr:spPr>
        <a:xfrm>
          <a:off x="8699500" y="67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116510</xdr:rowOff>
    </xdr:from>
    <xdr:to>
      <xdr:col>50</xdr:col>
      <xdr:colOff>114300</xdr:colOff>
      <xdr:row>39</xdr:row>
      <xdr:rowOff>116891</xdr:rowOff>
    </xdr:to>
    <xdr:cxnSp macro="">
      <xdr:nvCxnSpPr>
        <xdr:cNvPr id="133" name="直線コネクタ 132">
          <a:extLst>
            <a:ext uri="{FF2B5EF4-FFF2-40B4-BE49-F238E27FC236}">
              <a16:creationId xmlns:a16="http://schemas.microsoft.com/office/drawing/2014/main" id="{42AB6A1A-7DF1-438C-821F-A0532C29F60D}"/>
            </a:ext>
          </a:extLst>
        </xdr:cNvPr>
        <xdr:cNvCxnSpPr/>
      </xdr:nvCxnSpPr>
      <xdr:spPr>
        <a:xfrm>
          <a:off x="8750300" y="680306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66663</xdr:rowOff>
    </xdr:from>
    <xdr:to>
      <xdr:col>41</xdr:col>
      <xdr:colOff>101600</xdr:colOff>
      <xdr:row>39</xdr:row>
      <xdr:rowOff>168263</xdr:rowOff>
    </xdr:to>
    <xdr:sp macro="" textlink="">
      <xdr:nvSpPr>
        <xdr:cNvPr id="134" name="楕円 133">
          <a:extLst>
            <a:ext uri="{FF2B5EF4-FFF2-40B4-BE49-F238E27FC236}">
              <a16:creationId xmlns:a16="http://schemas.microsoft.com/office/drawing/2014/main" id="{BE6E95B8-E141-4B19-A55E-82F09462EE2A}"/>
            </a:ext>
          </a:extLst>
        </xdr:cNvPr>
        <xdr:cNvSpPr/>
      </xdr:nvSpPr>
      <xdr:spPr>
        <a:xfrm>
          <a:off x="7810500" y="67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116510</xdr:rowOff>
    </xdr:from>
    <xdr:to>
      <xdr:col>45</xdr:col>
      <xdr:colOff>177800</xdr:colOff>
      <xdr:row>39</xdr:row>
      <xdr:rowOff>117463</xdr:rowOff>
    </xdr:to>
    <xdr:cxnSp macro="">
      <xdr:nvCxnSpPr>
        <xdr:cNvPr id="135" name="直線コネクタ 134">
          <a:extLst>
            <a:ext uri="{FF2B5EF4-FFF2-40B4-BE49-F238E27FC236}">
              <a16:creationId xmlns:a16="http://schemas.microsoft.com/office/drawing/2014/main" id="{6A3D85C5-530A-4DAB-9878-9F986D036B6C}"/>
            </a:ext>
          </a:extLst>
        </xdr:cNvPr>
        <xdr:cNvCxnSpPr/>
      </xdr:nvCxnSpPr>
      <xdr:spPr>
        <a:xfrm flipV="1">
          <a:off x="7861300" y="6803060"/>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69062</xdr:rowOff>
    </xdr:from>
    <xdr:to>
      <xdr:col>36</xdr:col>
      <xdr:colOff>165100</xdr:colOff>
      <xdr:row>39</xdr:row>
      <xdr:rowOff>170662</xdr:rowOff>
    </xdr:to>
    <xdr:sp macro="" textlink="">
      <xdr:nvSpPr>
        <xdr:cNvPr id="136" name="楕円 135">
          <a:extLst>
            <a:ext uri="{FF2B5EF4-FFF2-40B4-BE49-F238E27FC236}">
              <a16:creationId xmlns:a16="http://schemas.microsoft.com/office/drawing/2014/main" id="{1824030A-43EB-4E41-9B18-25BDAF7D723C}"/>
            </a:ext>
          </a:extLst>
        </xdr:cNvPr>
        <xdr:cNvSpPr/>
      </xdr:nvSpPr>
      <xdr:spPr>
        <a:xfrm>
          <a:off x="6921500" y="675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117463</xdr:rowOff>
    </xdr:from>
    <xdr:to>
      <xdr:col>41</xdr:col>
      <xdr:colOff>50800</xdr:colOff>
      <xdr:row>39</xdr:row>
      <xdr:rowOff>119862</xdr:rowOff>
    </xdr:to>
    <xdr:cxnSp macro="">
      <xdr:nvCxnSpPr>
        <xdr:cNvPr id="137" name="直線コネクタ 136">
          <a:extLst>
            <a:ext uri="{FF2B5EF4-FFF2-40B4-BE49-F238E27FC236}">
              <a16:creationId xmlns:a16="http://schemas.microsoft.com/office/drawing/2014/main" id="{0AD3A9CC-55D7-49E2-856D-542FB3D1599A}"/>
            </a:ext>
          </a:extLst>
        </xdr:cNvPr>
        <xdr:cNvCxnSpPr/>
      </xdr:nvCxnSpPr>
      <xdr:spPr>
        <a:xfrm flipV="1">
          <a:off x="6972300" y="6804013"/>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a:extLst>
            <a:ext uri="{FF2B5EF4-FFF2-40B4-BE49-F238E27FC236}">
              <a16:creationId xmlns:a16="http://schemas.microsoft.com/office/drawing/2014/main" id="{E1132D18-B06D-4AE3-AF4C-0EE85E771A5C}"/>
            </a:ext>
          </a:extLst>
        </xdr:cNvPr>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a:extLst>
            <a:ext uri="{FF2B5EF4-FFF2-40B4-BE49-F238E27FC236}">
              <a16:creationId xmlns:a16="http://schemas.microsoft.com/office/drawing/2014/main" id="{CAA913FD-5432-43BE-AFF9-CA0C17B9D0C3}"/>
            </a:ext>
          </a:extLst>
        </xdr:cNvPr>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a:extLst>
            <a:ext uri="{FF2B5EF4-FFF2-40B4-BE49-F238E27FC236}">
              <a16:creationId xmlns:a16="http://schemas.microsoft.com/office/drawing/2014/main" id="{9BF82B15-D976-4919-A33D-42B80F87F5B3}"/>
            </a:ext>
          </a:extLst>
        </xdr:cNvPr>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a:extLst>
            <a:ext uri="{FF2B5EF4-FFF2-40B4-BE49-F238E27FC236}">
              <a16:creationId xmlns:a16="http://schemas.microsoft.com/office/drawing/2014/main" id="{7D40F6F0-8941-4382-84AA-5FA688819E4A}"/>
            </a:ext>
          </a:extLst>
        </xdr:cNvPr>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158818</xdr:rowOff>
    </xdr:from>
    <xdr:ext cx="534377" cy="259045"/>
    <xdr:sp macro="" textlink="">
      <xdr:nvSpPr>
        <xdr:cNvPr id="142" name="n_1mainValue【道路】&#10;一人当たり延長">
          <a:extLst>
            <a:ext uri="{FF2B5EF4-FFF2-40B4-BE49-F238E27FC236}">
              <a16:creationId xmlns:a16="http://schemas.microsoft.com/office/drawing/2014/main" id="{B4B2E1AD-BE1B-468B-ACD6-87E27414C6F2}"/>
            </a:ext>
          </a:extLst>
        </xdr:cNvPr>
        <xdr:cNvSpPr txBox="1"/>
      </xdr:nvSpPr>
      <xdr:spPr>
        <a:xfrm>
          <a:off x="9359411" y="68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158437</xdr:rowOff>
    </xdr:from>
    <xdr:ext cx="534377" cy="259045"/>
    <xdr:sp macro="" textlink="">
      <xdr:nvSpPr>
        <xdr:cNvPr id="143" name="n_2mainValue【道路】&#10;一人当たり延長">
          <a:extLst>
            <a:ext uri="{FF2B5EF4-FFF2-40B4-BE49-F238E27FC236}">
              <a16:creationId xmlns:a16="http://schemas.microsoft.com/office/drawing/2014/main" id="{670FB8DA-ED75-4E2E-B37A-80ADCA9034AF}"/>
            </a:ext>
          </a:extLst>
        </xdr:cNvPr>
        <xdr:cNvSpPr txBox="1"/>
      </xdr:nvSpPr>
      <xdr:spPr>
        <a:xfrm>
          <a:off x="8483111" y="68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159390</xdr:rowOff>
    </xdr:from>
    <xdr:ext cx="534377" cy="259045"/>
    <xdr:sp macro="" textlink="">
      <xdr:nvSpPr>
        <xdr:cNvPr id="144" name="n_3mainValue【道路】&#10;一人当たり延長">
          <a:extLst>
            <a:ext uri="{FF2B5EF4-FFF2-40B4-BE49-F238E27FC236}">
              <a16:creationId xmlns:a16="http://schemas.microsoft.com/office/drawing/2014/main" id="{708B482C-A049-4FFF-ABDE-BCF36A6A0772}"/>
            </a:ext>
          </a:extLst>
        </xdr:cNvPr>
        <xdr:cNvSpPr txBox="1"/>
      </xdr:nvSpPr>
      <xdr:spPr>
        <a:xfrm>
          <a:off x="7594111" y="684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161789</xdr:rowOff>
    </xdr:from>
    <xdr:ext cx="534377" cy="259045"/>
    <xdr:sp macro="" textlink="">
      <xdr:nvSpPr>
        <xdr:cNvPr id="145" name="n_4mainValue【道路】&#10;一人当たり延長">
          <a:extLst>
            <a:ext uri="{FF2B5EF4-FFF2-40B4-BE49-F238E27FC236}">
              <a16:creationId xmlns:a16="http://schemas.microsoft.com/office/drawing/2014/main" id="{6F64A443-DC3A-4ADC-8CCD-DEB2C999AAAB}"/>
            </a:ext>
          </a:extLst>
        </xdr:cNvPr>
        <xdr:cNvSpPr txBox="1"/>
      </xdr:nvSpPr>
      <xdr:spPr>
        <a:xfrm>
          <a:off x="6705111" y="684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FD84AC1-DF41-44E2-9BDA-E290CEB4838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957A9AA5-2565-4792-8B5F-07B38CD2BD6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D2593A7-420D-4FEC-9C14-DCA905897DD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67B4E8B3-EFF9-4CD1-ACDA-47AA9207DE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1EBEC38-CC81-46CA-A0E6-0A76A444C56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B2843F3-81D8-409E-B042-542C00F0BAE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02A6C03-03D1-4BE4-93C6-25E84C6CF8B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EB1A6E2-97D6-412C-B584-9617A7CA845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DDE12299-3B6E-49E1-90C9-AF5EC894A1B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64837E21-FD93-4C49-BC92-B9BB34E6160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4B5A05B7-C508-433D-A47A-FD2B2CA0D8F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4ED66C5A-7A58-4C07-89D1-3FFC4882136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D2BFEFAE-9E71-435E-B997-2B85C5AD85D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7FC9C4D5-F141-4826-AF0C-06EA6F7BC54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485506EA-2839-415D-8D65-01A53BF1BF1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ABCDE35B-486B-4FB6-9EF6-F4AE31E283A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965B85A7-D515-43A7-8C3E-2E653055D52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27133810-BFEE-4E3E-8905-B34E896066E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3D586FDA-08A0-4CD1-B054-338C564265D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2CB1A2E2-36F8-4CF8-97E7-BEF6BE80B20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67D7F966-9C4D-4C6D-B2F1-53E2ADBD6D1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C8F993A-E3D6-4364-BE76-677187CBBEC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BCDD264B-C23E-4C59-A961-501CBA6E97E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F7F93DC-9273-4124-9079-39B5459837C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6647426D-0D2E-42C7-83E3-BE782260A9F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id="{09F1C920-96A2-4485-82CD-87AC73F07614}"/>
            </a:ext>
          </a:extLst>
        </xdr:cNvPr>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E5F7B351-223C-4D82-AD19-2A353D4049D4}"/>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id="{49157F30-EECC-4803-A067-46C5F259FEE1}"/>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B15A0451-0ADE-41B1-86C6-B880AC20EB1E}"/>
            </a:ext>
          </a:extLst>
        </xdr:cNvPr>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id="{0D422E4E-3171-4127-9320-6B9716102EF6}"/>
            </a:ext>
          </a:extLst>
        </xdr:cNvPr>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D0BDDFFC-6152-4FF9-8D8D-7BD85A213715}"/>
            </a:ext>
          </a:extLst>
        </xdr:cNvPr>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id="{B436FF8A-64E9-4117-9F16-59D34B21ECC4}"/>
            </a:ext>
          </a:extLst>
        </xdr:cNvPr>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a:extLst>
            <a:ext uri="{FF2B5EF4-FFF2-40B4-BE49-F238E27FC236}">
              <a16:creationId xmlns:a16="http://schemas.microsoft.com/office/drawing/2014/main" id="{087974A0-B75F-46C9-A053-92B2C057DAA6}"/>
            </a:ext>
          </a:extLst>
        </xdr:cNvPr>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a:extLst>
            <a:ext uri="{FF2B5EF4-FFF2-40B4-BE49-F238E27FC236}">
              <a16:creationId xmlns:a16="http://schemas.microsoft.com/office/drawing/2014/main" id="{04829FB5-642B-4610-8EAD-C22E93C0D836}"/>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id="{1050764B-6533-4310-A31B-95AE10662DF8}"/>
            </a:ext>
          </a:extLst>
        </xdr:cNvPr>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a:extLst>
            <a:ext uri="{FF2B5EF4-FFF2-40B4-BE49-F238E27FC236}">
              <a16:creationId xmlns:a16="http://schemas.microsoft.com/office/drawing/2014/main" id="{2A2330DD-E90B-489B-BA27-902CA2DFD279}"/>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85CEC7A-CBBD-44E3-A452-519C46B0198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EB6FC62-E0D0-4C11-96C9-E6C9B2A1565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AE5B8A2-02AE-4F93-9484-CDEBA99165D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03E621B-F5D7-47FF-9498-E6969756BD6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1261024-0A84-42EB-9445-11DA2D8EAEF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39007</xdr:rowOff>
    </xdr:from>
    <xdr:to>
      <xdr:col>24</xdr:col>
      <xdr:colOff>114300</xdr:colOff>
      <xdr:row>60</xdr:row>
      <xdr:rowOff>140607</xdr:rowOff>
    </xdr:to>
    <xdr:sp macro="" textlink="">
      <xdr:nvSpPr>
        <xdr:cNvPr id="187" name="楕円 186">
          <a:extLst>
            <a:ext uri="{FF2B5EF4-FFF2-40B4-BE49-F238E27FC236}">
              <a16:creationId xmlns:a16="http://schemas.microsoft.com/office/drawing/2014/main" id="{A7E2E596-F4C3-4B51-9127-BE70745ADA07}"/>
            </a:ext>
          </a:extLst>
        </xdr:cNvPr>
        <xdr:cNvSpPr/>
      </xdr:nvSpPr>
      <xdr:spPr>
        <a:xfrm>
          <a:off x="45847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61884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1637C88-C7C4-46B3-ACE6-0434FE6E6D88}"/>
            </a:ext>
          </a:extLst>
        </xdr:cNvPr>
        <xdr:cNvSpPr txBox="1"/>
      </xdr:nvSpPr>
      <xdr:spPr>
        <a:xfrm>
          <a:off x="4673600" y="1017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30843</xdr:rowOff>
    </xdr:from>
    <xdr:to>
      <xdr:col>20</xdr:col>
      <xdr:colOff>38100</xdr:colOff>
      <xdr:row>60</xdr:row>
      <xdr:rowOff>132443</xdr:rowOff>
    </xdr:to>
    <xdr:sp macro="" textlink="">
      <xdr:nvSpPr>
        <xdr:cNvPr id="189" name="楕円 188">
          <a:extLst>
            <a:ext uri="{FF2B5EF4-FFF2-40B4-BE49-F238E27FC236}">
              <a16:creationId xmlns:a16="http://schemas.microsoft.com/office/drawing/2014/main" id="{B076AD30-9889-4146-BEC0-2721051CA232}"/>
            </a:ext>
          </a:extLst>
        </xdr:cNvPr>
        <xdr:cNvSpPr/>
      </xdr:nvSpPr>
      <xdr:spPr>
        <a:xfrm>
          <a:off x="3746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81643</xdr:rowOff>
    </xdr:from>
    <xdr:to>
      <xdr:col>24</xdr:col>
      <xdr:colOff>63500</xdr:colOff>
      <xdr:row>60</xdr:row>
      <xdr:rowOff>89807</xdr:rowOff>
    </xdr:to>
    <xdr:cxnSp macro="">
      <xdr:nvCxnSpPr>
        <xdr:cNvPr id="190" name="直線コネクタ 189">
          <a:extLst>
            <a:ext uri="{FF2B5EF4-FFF2-40B4-BE49-F238E27FC236}">
              <a16:creationId xmlns:a16="http://schemas.microsoft.com/office/drawing/2014/main" id="{F9D75148-B30F-4E5D-8E04-CA9809EEB38E}"/>
            </a:ext>
          </a:extLst>
        </xdr:cNvPr>
        <xdr:cNvCxnSpPr/>
      </xdr:nvCxnSpPr>
      <xdr:spPr>
        <a:xfrm>
          <a:off x="3797300" y="1036864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11249</xdr:rowOff>
    </xdr:from>
    <xdr:to>
      <xdr:col>15</xdr:col>
      <xdr:colOff>101600</xdr:colOff>
      <xdr:row>60</xdr:row>
      <xdr:rowOff>112849</xdr:rowOff>
    </xdr:to>
    <xdr:sp macro="" textlink="">
      <xdr:nvSpPr>
        <xdr:cNvPr id="191" name="楕円 190">
          <a:extLst>
            <a:ext uri="{FF2B5EF4-FFF2-40B4-BE49-F238E27FC236}">
              <a16:creationId xmlns:a16="http://schemas.microsoft.com/office/drawing/2014/main" id="{25871013-D9F2-4B6C-81A1-95589F25F358}"/>
            </a:ext>
          </a:extLst>
        </xdr:cNvPr>
        <xdr:cNvSpPr/>
      </xdr:nvSpPr>
      <xdr:spPr>
        <a:xfrm>
          <a:off x="2857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62049</xdr:rowOff>
    </xdr:from>
    <xdr:to>
      <xdr:col>19</xdr:col>
      <xdr:colOff>177800</xdr:colOff>
      <xdr:row>60</xdr:row>
      <xdr:rowOff>81643</xdr:rowOff>
    </xdr:to>
    <xdr:cxnSp macro="">
      <xdr:nvCxnSpPr>
        <xdr:cNvPr id="192" name="直線コネクタ 191">
          <a:extLst>
            <a:ext uri="{FF2B5EF4-FFF2-40B4-BE49-F238E27FC236}">
              <a16:creationId xmlns:a16="http://schemas.microsoft.com/office/drawing/2014/main" id="{9F5AF77B-C8D5-43A8-AA1A-702295ECF776}"/>
            </a:ext>
          </a:extLst>
        </xdr:cNvPr>
        <xdr:cNvCxnSpPr/>
      </xdr:nvCxnSpPr>
      <xdr:spPr>
        <a:xfrm>
          <a:off x="2908300" y="103490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156573</xdr:rowOff>
    </xdr:from>
    <xdr:to>
      <xdr:col>10</xdr:col>
      <xdr:colOff>165100</xdr:colOff>
      <xdr:row>60</xdr:row>
      <xdr:rowOff>86723</xdr:rowOff>
    </xdr:to>
    <xdr:sp macro="" textlink="">
      <xdr:nvSpPr>
        <xdr:cNvPr id="193" name="楕円 192">
          <a:extLst>
            <a:ext uri="{FF2B5EF4-FFF2-40B4-BE49-F238E27FC236}">
              <a16:creationId xmlns:a16="http://schemas.microsoft.com/office/drawing/2014/main" id="{7791A097-B486-45E9-8AFA-C775CDF0439D}"/>
            </a:ext>
          </a:extLst>
        </xdr:cNvPr>
        <xdr:cNvSpPr/>
      </xdr:nvSpPr>
      <xdr:spPr>
        <a:xfrm>
          <a:off x="1968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35923</xdr:rowOff>
    </xdr:from>
    <xdr:to>
      <xdr:col>15</xdr:col>
      <xdr:colOff>50800</xdr:colOff>
      <xdr:row>60</xdr:row>
      <xdr:rowOff>62049</xdr:rowOff>
    </xdr:to>
    <xdr:cxnSp macro="">
      <xdr:nvCxnSpPr>
        <xdr:cNvPr id="194" name="直線コネクタ 193">
          <a:extLst>
            <a:ext uri="{FF2B5EF4-FFF2-40B4-BE49-F238E27FC236}">
              <a16:creationId xmlns:a16="http://schemas.microsoft.com/office/drawing/2014/main" id="{CF3E4861-C0C8-453D-9F71-51E060768E66}"/>
            </a:ext>
          </a:extLst>
        </xdr:cNvPr>
        <xdr:cNvCxnSpPr/>
      </xdr:nvCxnSpPr>
      <xdr:spPr>
        <a:xfrm>
          <a:off x="2019300" y="103229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140244</xdr:rowOff>
    </xdr:from>
    <xdr:to>
      <xdr:col>6</xdr:col>
      <xdr:colOff>38100</xdr:colOff>
      <xdr:row>60</xdr:row>
      <xdr:rowOff>70394</xdr:rowOff>
    </xdr:to>
    <xdr:sp macro="" textlink="">
      <xdr:nvSpPr>
        <xdr:cNvPr id="195" name="楕円 194">
          <a:extLst>
            <a:ext uri="{FF2B5EF4-FFF2-40B4-BE49-F238E27FC236}">
              <a16:creationId xmlns:a16="http://schemas.microsoft.com/office/drawing/2014/main" id="{3CF8ADF9-702E-4583-9426-4F601F6BCBC6}"/>
            </a:ext>
          </a:extLst>
        </xdr:cNvPr>
        <xdr:cNvSpPr/>
      </xdr:nvSpPr>
      <xdr:spPr>
        <a:xfrm>
          <a:off x="1079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19594</xdr:rowOff>
    </xdr:from>
    <xdr:to>
      <xdr:col>10</xdr:col>
      <xdr:colOff>114300</xdr:colOff>
      <xdr:row>60</xdr:row>
      <xdr:rowOff>35923</xdr:rowOff>
    </xdr:to>
    <xdr:cxnSp macro="">
      <xdr:nvCxnSpPr>
        <xdr:cNvPr id="196" name="直線コネクタ 195">
          <a:extLst>
            <a:ext uri="{FF2B5EF4-FFF2-40B4-BE49-F238E27FC236}">
              <a16:creationId xmlns:a16="http://schemas.microsoft.com/office/drawing/2014/main" id="{DCA9906C-3027-40C4-BEA8-AD64438E5EE7}"/>
            </a:ext>
          </a:extLst>
        </xdr:cNvPr>
        <xdr:cNvCxnSpPr/>
      </xdr:nvCxnSpPr>
      <xdr:spPr>
        <a:xfrm>
          <a:off x="1130300" y="103065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218C1D9B-9C92-4D9C-9860-AD1A728FAD08}"/>
            </a:ext>
          </a:extLst>
        </xdr:cNvPr>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1709FD84-210D-4A15-83DC-AC78018EC0CA}"/>
            </a:ext>
          </a:extLst>
        </xdr:cNvPr>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1BCBDCE1-0DFB-4574-8189-4F956B22457F}"/>
            </a:ext>
          </a:extLst>
        </xdr:cNvPr>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6CF17270-75B2-424F-945C-49222C6914D4}"/>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148970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F27B8A0-9A61-4A2D-9996-BE8F50360CD6}"/>
            </a:ext>
          </a:extLst>
        </xdr:cNvPr>
        <xdr:cNvSpPr txBox="1"/>
      </xdr:nvSpPr>
      <xdr:spPr>
        <a:xfrm>
          <a:off x="35820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129376</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D9BA7D12-3E5F-47E7-803F-80A91969245A}"/>
            </a:ext>
          </a:extLst>
        </xdr:cNvPr>
        <xdr:cNvSpPr txBox="1"/>
      </xdr:nvSpPr>
      <xdr:spPr>
        <a:xfrm>
          <a:off x="2705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103250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C19648F7-3EDA-4EF3-A4E5-D093262CA7A1}"/>
            </a:ext>
          </a:extLst>
        </xdr:cNvPr>
        <xdr:cNvSpPr txBox="1"/>
      </xdr:nvSpPr>
      <xdr:spPr>
        <a:xfrm>
          <a:off x="18167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86921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589399E5-EC46-426A-BF5E-68254478D350}"/>
            </a:ext>
          </a:extLst>
        </xdr:cNvPr>
        <xdr:cNvSpPr txBox="1"/>
      </xdr:nvSpPr>
      <xdr:spPr>
        <a:xfrm>
          <a:off x="927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5454554-E2F3-43F7-A127-966DAD348D7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F5A57CA-2E5E-4BEA-91B3-0578BB421B9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831E27D-8620-4B1A-953F-582208F07DD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EE0435E-506D-4B7D-8F9A-7F8EDA1F0E7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22948A39-5C74-4F81-BC67-186EF33665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9C20C50-3289-4CFC-929F-A62652FD610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786930DF-040A-44AD-A568-53A9FF63CFD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665DB6F0-36BD-4739-9033-7F596CEABCD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F64069A4-4DCF-485E-850D-70C21FB358D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B3A63C3D-909F-491A-8321-5C2A2D4764A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8D49C9FF-6FA6-47B8-9D5F-0256B7CE768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8E22C56A-BAD6-4F66-B189-C3568E0EBA2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CB88410C-F02A-4035-BAA7-A8AE231C0EE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9E6BB8A8-651C-4C2E-8B07-4E61DD96E4A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AC798184-9CBB-423A-9754-C19F26EDA1C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C19DBD8F-5E06-4BEA-9456-C79A6C3C1D7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449490E-D15C-4325-A35E-51BF3ACCF29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E64EF5D1-2B97-4FB8-B648-E7FEB33B6E0D}"/>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A12EB4CF-EDB9-4CC5-8AD5-6E660F7029A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302481C7-CC61-4425-B07C-4E57428E5B9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22EDFF0A-397F-4165-A1CD-FD8966A42CB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A133C4EA-F85C-40C8-B3AD-FDEA3917D49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1A229A6A-F211-4B3A-B449-EFA19F404AB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id="{D9953D93-7FAC-40CC-8859-9A29F9A0D7D3}"/>
            </a:ext>
          </a:extLst>
        </xdr:cNvPr>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69888AAB-E2A5-4D18-9EAF-A841904434A9}"/>
            </a:ext>
          </a:extLst>
        </xdr:cNvPr>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id="{60EE08B6-20ED-43A4-8A61-FEEC4C5C08A6}"/>
            </a:ext>
          </a:extLst>
        </xdr:cNvPr>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7F7B034D-D627-41FA-9B2E-3E093C4EA67D}"/>
            </a:ext>
          </a:extLst>
        </xdr:cNvPr>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id="{84C01B97-E438-4535-9743-D00D9C83D518}"/>
            </a:ext>
          </a:extLst>
        </xdr:cNvPr>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3D10C9A1-15BA-4D44-8EB2-FB8DDFEAB7DB}"/>
            </a:ext>
          </a:extLst>
        </xdr:cNvPr>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id="{CCF4ADBE-CD08-4558-B9DA-DD6BD96BF25E}"/>
            </a:ext>
          </a:extLst>
        </xdr:cNvPr>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a:extLst>
            <a:ext uri="{FF2B5EF4-FFF2-40B4-BE49-F238E27FC236}">
              <a16:creationId xmlns:a16="http://schemas.microsoft.com/office/drawing/2014/main" id="{2A054F16-721D-4E34-B26F-4F544D9B1E5D}"/>
            </a:ext>
          </a:extLst>
        </xdr:cNvPr>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a:extLst>
            <a:ext uri="{FF2B5EF4-FFF2-40B4-BE49-F238E27FC236}">
              <a16:creationId xmlns:a16="http://schemas.microsoft.com/office/drawing/2014/main" id="{48ABB429-E991-4ED2-9DA4-2A82A7D791A6}"/>
            </a:ext>
          </a:extLst>
        </xdr:cNvPr>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a:extLst>
            <a:ext uri="{FF2B5EF4-FFF2-40B4-BE49-F238E27FC236}">
              <a16:creationId xmlns:a16="http://schemas.microsoft.com/office/drawing/2014/main" id="{63F5B2BD-5959-4E43-BA69-B86481FE3FC1}"/>
            </a:ext>
          </a:extLst>
        </xdr:cNvPr>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a:extLst>
            <a:ext uri="{FF2B5EF4-FFF2-40B4-BE49-F238E27FC236}">
              <a16:creationId xmlns:a16="http://schemas.microsoft.com/office/drawing/2014/main" id="{ADC672E5-6CA3-4A09-8B26-BF505BF963A2}"/>
            </a:ext>
          </a:extLst>
        </xdr:cNvPr>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5E23110-E789-45FA-A95A-0323BC0945B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A41D685-CCBD-4130-83EC-447239BB10A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ACC688C-6999-4C39-AE8F-52647391C09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F33617D-CB32-437E-BD96-2C8A1736930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8149E9D-EDA8-4AD2-8E81-D292335AD4D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157386</xdr:rowOff>
    </xdr:from>
    <xdr:to>
      <xdr:col>55</xdr:col>
      <xdr:colOff>50800</xdr:colOff>
      <xdr:row>64</xdr:row>
      <xdr:rowOff>87536</xdr:rowOff>
    </xdr:to>
    <xdr:sp macro="" textlink="">
      <xdr:nvSpPr>
        <xdr:cNvPr id="244" name="楕円 243">
          <a:extLst>
            <a:ext uri="{FF2B5EF4-FFF2-40B4-BE49-F238E27FC236}">
              <a16:creationId xmlns:a16="http://schemas.microsoft.com/office/drawing/2014/main" id="{861B9910-20F3-4222-B604-CB5E5E982CAF}"/>
            </a:ext>
          </a:extLst>
        </xdr:cNvPr>
        <xdr:cNvSpPr/>
      </xdr:nvSpPr>
      <xdr:spPr>
        <a:xfrm>
          <a:off x="10426700" y="1095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72313</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E3F4C8DD-3E8A-417E-B325-8F332A63FF64}"/>
            </a:ext>
          </a:extLst>
        </xdr:cNvPr>
        <xdr:cNvSpPr txBox="1"/>
      </xdr:nvSpPr>
      <xdr:spPr>
        <a:xfrm>
          <a:off x="10515600" y="1087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158129</xdr:rowOff>
    </xdr:from>
    <xdr:to>
      <xdr:col>50</xdr:col>
      <xdr:colOff>165100</xdr:colOff>
      <xdr:row>64</xdr:row>
      <xdr:rowOff>88279</xdr:rowOff>
    </xdr:to>
    <xdr:sp macro="" textlink="">
      <xdr:nvSpPr>
        <xdr:cNvPr id="246" name="楕円 245">
          <a:extLst>
            <a:ext uri="{FF2B5EF4-FFF2-40B4-BE49-F238E27FC236}">
              <a16:creationId xmlns:a16="http://schemas.microsoft.com/office/drawing/2014/main" id="{B4A92207-2BFF-4CB0-AEEF-4E8CF30AFAD0}"/>
            </a:ext>
          </a:extLst>
        </xdr:cNvPr>
        <xdr:cNvSpPr/>
      </xdr:nvSpPr>
      <xdr:spPr>
        <a:xfrm>
          <a:off x="9588500" y="109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36736</xdr:rowOff>
    </xdr:from>
    <xdr:to>
      <xdr:col>55</xdr:col>
      <xdr:colOff>0</xdr:colOff>
      <xdr:row>64</xdr:row>
      <xdr:rowOff>37479</xdr:rowOff>
    </xdr:to>
    <xdr:cxnSp macro="">
      <xdr:nvCxnSpPr>
        <xdr:cNvPr id="247" name="直線コネクタ 246">
          <a:extLst>
            <a:ext uri="{FF2B5EF4-FFF2-40B4-BE49-F238E27FC236}">
              <a16:creationId xmlns:a16="http://schemas.microsoft.com/office/drawing/2014/main" id="{F65D80B8-1500-4FB6-83C4-BF4485597E5F}"/>
            </a:ext>
          </a:extLst>
        </xdr:cNvPr>
        <xdr:cNvCxnSpPr/>
      </xdr:nvCxnSpPr>
      <xdr:spPr>
        <a:xfrm flipV="1">
          <a:off x="9639300" y="11009536"/>
          <a:ext cx="8382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158425</xdr:rowOff>
    </xdr:from>
    <xdr:to>
      <xdr:col>46</xdr:col>
      <xdr:colOff>38100</xdr:colOff>
      <xdr:row>64</xdr:row>
      <xdr:rowOff>88575</xdr:rowOff>
    </xdr:to>
    <xdr:sp macro="" textlink="">
      <xdr:nvSpPr>
        <xdr:cNvPr id="248" name="楕円 247">
          <a:extLst>
            <a:ext uri="{FF2B5EF4-FFF2-40B4-BE49-F238E27FC236}">
              <a16:creationId xmlns:a16="http://schemas.microsoft.com/office/drawing/2014/main" id="{67370485-569F-4A81-9000-C29FC99BE62E}"/>
            </a:ext>
          </a:extLst>
        </xdr:cNvPr>
        <xdr:cNvSpPr/>
      </xdr:nvSpPr>
      <xdr:spPr>
        <a:xfrm>
          <a:off x="8699500" y="109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37479</xdr:rowOff>
    </xdr:from>
    <xdr:to>
      <xdr:col>50</xdr:col>
      <xdr:colOff>114300</xdr:colOff>
      <xdr:row>64</xdr:row>
      <xdr:rowOff>37775</xdr:rowOff>
    </xdr:to>
    <xdr:cxnSp macro="">
      <xdr:nvCxnSpPr>
        <xdr:cNvPr id="249" name="直線コネクタ 248">
          <a:extLst>
            <a:ext uri="{FF2B5EF4-FFF2-40B4-BE49-F238E27FC236}">
              <a16:creationId xmlns:a16="http://schemas.microsoft.com/office/drawing/2014/main" id="{E466C08A-FDA2-491A-850A-12A51CAE367D}"/>
            </a:ext>
          </a:extLst>
        </xdr:cNvPr>
        <xdr:cNvCxnSpPr/>
      </xdr:nvCxnSpPr>
      <xdr:spPr>
        <a:xfrm flipV="1">
          <a:off x="8750300" y="11010279"/>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158379</xdr:rowOff>
    </xdr:from>
    <xdr:to>
      <xdr:col>41</xdr:col>
      <xdr:colOff>101600</xdr:colOff>
      <xdr:row>64</xdr:row>
      <xdr:rowOff>88529</xdr:rowOff>
    </xdr:to>
    <xdr:sp macro="" textlink="">
      <xdr:nvSpPr>
        <xdr:cNvPr id="250" name="楕円 249">
          <a:extLst>
            <a:ext uri="{FF2B5EF4-FFF2-40B4-BE49-F238E27FC236}">
              <a16:creationId xmlns:a16="http://schemas.microsoft.com/office/drawing/2014/main" id="{F780D18E-ECC2-4EF0-9342-60C3BB7F19DB}"/>
            </a:ext>
          </a:extLst>
        </xdr:cNvPr>
        <xdr:cNvSpPr/>
      </xdr:nvSpPr>
      <xdr:spPr>
        <a:xfrm>
          <a:off x="7810500" y="109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37729</xdr:rowOff>
    </xdr:from>
    <xdr:to>
      <xdr:col>45</xdr:col>
      <xdr:colOff>177800</xdr:colOff>
      <xdr:row>64</xdr:row>
      <xdr:rowOff>37775</xdr:rowOff>
    </xdr:to>
    <xdr:cxnSp macro="">
      <xdr:nvCxnSpPr>
        <xdr:cNvPr id="251" name="直線コネクタ 250">
          <a:extLst>
            <a:ext uri="{FF2B5EF4-FFF2-40B4-BE49-F238E27FC236}">
              <a16:creationId xmlns:a16="http://schemas.microsoft.com/office/drawing/2014/main" id="{AB0193BF-933E-4C9E-8574-25CDA1872D9E}"/>
            </a:ext>
          </a:extLst>
        </xdr:cNvPr>
        <xdr:cNvCxnSpPr/>
      </xdr:nvCxnSpPr>
      <xdr:spPr>
        <a:xfrm>
          <a:off x="7861300" y="1101052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158809</xdr:rowOff>
    </xdr:from>
    <xdr:to>
      <xdr:col>36</xdr:col>
      <xdr:colOff>165100</xdr:colOff>
      <xdr:row>64</xdr:row>
      <xdr:rowOff>88959</xdr:rowOff>
    </xdr:to>
    <xdr:sp macro="" textlink="">
      <xdr:nvSpPr>
        <xdr:cNvPr id="252" name="楕円 251">
          <a:extLst>
            <a:ext uri="{FF2B5EF4-FFF2-40B4-BE49-F238E27FC236}">
              <a16:creationId xmlns:a16="http://schemas.microsoft.com/office/drawing/2014/main" id="{D486CD7E-02DC-4F15-A7E4-1EB955B1CBD9}"/>
            </a:ext>
          </a:extLst>
        </xdr:cNvPr>
        <xdr:cNvSpPr/>
      </xdr:nvSpPr>
      <xdr:spPr>
        <a:xfrm>
          <a:off x="6921500" y="109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37729</xdr:rowOff>
    </xdr:from>
    <xdr:to>
      <xdr:col>41</xdr:col>
      <xdr:colOff>50800</xdr:colOff>
      <xdr:row>64</xdr:row>
      <xdr:rowOff>38159</xdr:rowOff>
    </xdr:to>
    <xdr:cxnSp macro="">
      <xdr:nvCxnSpPr>
        <xdr:cNvPr id="253" name="直線コネクタ 252">
          <a:extLst>
            <a:ext uri="{FF2B5EF4-FFF2-40B4-BE49-F238E27FC236}">
              <a16:creationId xmlns:a16="http://schemas.microsoft.com/office/drawing/2014/main" id="{E5438DE8-DDF3-4F3F-B2FD-3765C0D1F519}"/>
            </a:ext>
          </a:extLst>
        </xdr:cNvPr>
        <xdr:cNvCxnSpPr/>
      </xdr:nvCxnSpPr>
      <xdr:spPr>
        <a:xfrm flipV="1">
          <a:off x="6972300" y="11010529"/>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73ECDAC0-0BB0-45E9-B34A-50A3FBDDE734}"/>
            </a:ext>
          </a:extLst>
        </xdr:cNvPr>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953D032B-7C29-4D28-B4AC-A99EA0DD0E77}"/>
            </a:ext>
          </a:extLst>
        </xdr:cNvPr>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A4A9B41D-CA9B-46A5-AD39-A67B64000D25}"/>
            </a:ext>
          </a:extLst>
        </xdr:cNvPr>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2B028EA6-BD83-4F74-AE1D-851653ED4D7C}"/>
            </a:ext>
          </a:extLst>
        </xdr:cNvPr>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79406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A144E248-51F2-4885-8063-DCE1CBBD1CE1}"/>
            </a:ext>
          </a:extLst>
        </xdr:cNvPr>
        <xdr:cNvSpPr txBox="1"/>
      </xdr:nvSpPr>
      <xdr:spPr>
        <a:xfrm>
          <a:off x="9327095" y="1105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79702</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FF3600B5-2B22-4FFB-988D-4A2AE4DCCDFB}"/>
            </a:ext>
          </a:extLst>
        </xdr:cNvPr>
        <xdr:cNvSpPr txBox="1"/>
      </xdr:nvSpPr>
      <xdr:spPr>
        <a:xfrm>
          <a:off x="8450795" y="1105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79656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51A5071-A350-46EF-96ED-0548E1454A89}"/>
            </a:ext>
          </a:extLst>
        </xdr:cNvPr>
        <xdr:cNvSpPr txBox="1"/>
      </xdr:nvSpPr>
      <xdr:spPr>
        <a:xfrm>
          <a:off x="7561795" y="1105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80086</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FEE997E-31BA-41D3-83A6-D61E2A0FD761}"/>
            </a:ext>
          </a:extLst>
        </xdr:cNvPr>
        <xdr:cNvSpPr txBox="1"/>
      </xdr:nvSpPr>
      <xdr:spPr>
        <a:xfrm>
          <a:off x="6705111" y="1105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B920851A-DA3E-4BA7-A7C1-4ED15B9C463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B08C110-F762-4549-9787-EA1283AB7FC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C25F6A4C-D2F3-4766-88B0-C2371CB5D19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31FDDC4B-EAE3-4F8F-AD03-B752D26D334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C845917C-0AD0-424D-B6FC-CBA7026F3CF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7B64EBD9-B1F4-4126-BEE7-052B36DEAAE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53A23133-336A-478D-9639-BE5D2B3A723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B79ABD13-A233-492C-8EC6-78912F9D216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4C3C006A-BFE3-4806-9B9A-6E48A05BEC7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87A0C942-8AEC-4F65-9B1B-1D5A074EBCD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EC0BEFC-AD02-4F7E-9EFA-536B9AEAE1A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266A1CDD-9EAF-458B-AAAF-99966496124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6DFE27F8-9CB8-4F36-9EED-F5513B8CBF8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60AA2833-6DD6-4A4F-8E01-083383A2B26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D3031996-EC3C-497A-ABB8-9392C093A2E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DFED1C22-FEF8-481A-BD85-598EAE017A4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25F19CFD-1ED2-4768-84C1-2258BDD8BA4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2F93F366-277E-44E3-9316-F85C139DA5F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60F94C1-E62B-45C7-85A9-B7D22BD99BD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ADE36625-333F-485D-8F38-B4A510DB6CB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8044685F-8A9D-4B55-A603-FD6E45C4628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5BC4752C-73BF-4618-9FFF-4B75CE14FDA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C01D8676-E7D8-495E-944D-D7B89A0AE88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85123C7E-19D5-45E1-AA85-D800E505D84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C2E6628F-133F-42B2-9363-9E613164952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id="{4266E1A6-36AA-4805-A913-8096046B1213}"/>
            </a:ext>
          </a:extLst>
        </xdr:cNvPr>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E49ED3BD-73F8-4072-B993-D57407F1DA80}"/>
            </a:ext>
          </a:extLst>
        </xdr:cNvPr>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id="{B21D6C51-537C-4272-BA24-3ADEF76894FF}"/>
            </a:ext>
          </a:extLst>
        </xdr:cNvPr>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FC8C79B3-AF42-4F18-9D99-516796C7A479}"/>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7DCB3E86-0B2F-4242-900C-0DEE3BB8BECF}"/>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FED2AA0F-CFC1-49FC-98B2-032FF80BCA20}"/>
            </a:ext>
          </a:extLst>
        </xdr:cNvPr>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id="{FF7EE8AE-B96B-483C-A3FA-904B3A38FEF8}"/>
            </a:ext>
          </a:extLst>
        </xdr:cNvPr>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a:extLst>
            <a:ext uri="{FF2B5EF4-FFF2-40B4-BE49-F238E27FC236}">
              <a16:creationId xmlns:a16="http://schemas.microsoft.com/office/drawing/2014/main" id="{06B0B532-EC29-4B0A-8A5C-F4051BF5D251}"/>
            </a:ext>
          </a:extLst>
        </xdr:cNvPr>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a:extLst>
            <a:ext uri="{FF2B5EF4-FFF2-40B4-BE49-F238E27FC236}">
              <a16:creationId xmlns:a16="http://schemas.microsoft.com/office/drawing/2014/main" id="{9498247F-EB8E-4BF6-A37B-79EA2428F238}"/>
            </a:ext>
          </a:extLst>
        </xdr:cNvPr>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a:extLst>
            <a:ext uri="{FF2B5EF4-FFF2-40B4-BE49-F238E27FC236}">
              <a16:creationId xmlns:a16="http://schemas.microsoft.com/office/drawing/2014/main" id="{3F524003-019C-4B0D-A10B-65598B3209E9}"/>
            </a:ext>
          </a:extLst>
        </xdr:cNvPr>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a:extLst>
            <a:ext uri="{FF2B5EF4-FFF2-40B4-BE49-F238E27FC236}">
              <a16:creationId xmlns:a16="http://schemas.microsoft.com/office/drawing/2014/main" id="{55F462D2-299D-4924-AFC9-E8547A7D7803}"/>
            </a:ext>
          </a:extLst>
        </xdr:cNvPr>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067D719-F4C7-4604-9A38-86CD5EFB4FD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1F87624-1ABE-4CAF-9F77-30882754C09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7227825-E783-4FBB-BEBB-235AB657CB6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101A15E-C591-4D8D-A37C-6D2179B2249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7C81568-5033-41F2-937E-ED45562E96B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142421</xdr:rowOff>
    </xdr:from>
    <xdr:to>
      <xdr:col>24</xdr:col>
      <xdr:colOff>114300</xdr:colOff>
      <xdr:row>84</xdr:row>
      <xdr:rowOff>72571</xdr:rowOff>
    </xdr:to>
    <xdr:sp macro="" textlink="">
      <xdr:nvSpPr>
        <xdr:cNvPr id="303" name="楕円 302">
          <a:extLst>
            <a:ext uri="{FF2B5EF4-FFF2-40B4-BE49-F238E27FC236}">
              <a16:creationId xmlns:a16="http://schemas.microsoft.com/office/drawing/2014/main" id="{06057E16-F362-4615-8C96-E1F245D65E60}"/>
            </a:ext>
          </a:extLst>
        </xdr:cNvPr>
        <xdr:cNvSpPr/>
      </xdr:nvSpPr>
      <xdr:spPr>
        <a:xfrm>
          <a:off x="4584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120848</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55FB3EE8-D32F-4228-8C40-57AE5E0EA5FE}"/>
            </a:ext>
          </a:extLst>
        </xdr:cNvPr>
        <xdr:cNvSpPr txBox="1"/>
      </xdr:nvSpPr>
      <xdr:spPr>
        <a:xfrm>
          <a:off x="4673600"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117929</xdr:rowOff>
    </xdr:from>
    <xdr:to>
      <xdr:col>20</xdr:col>
      <xdr:colOff>38100</xdr:colOff>
      <xdr:row>84</xdr:row>
      <xdr:rowOff>48079</xdr:rowOff>
    </xdr:to>
    <xdr:sp macro="" textlink="">
      <xdr:nvSpPr>
        <xdr:cNvPr id="305" name="楕円 304">
          <a:extLst>
            <a:ext uri="{FF2B5EF4-FFF2-40B4-BE49-F238E27FC236}">
              <a16:creationId xmlns:a16="http://schemas.microsoft.com/office/drawing/2014/main" id="{4B45FF8D-A7F3-4403-9D22-EC3AD2528841}"/>
            </a:ext>
          </a:extLst>
        </xdr:cNvPr>
        <xdr:cNvSpPr/>
      </xdr:nvSpPr>
      <xdr:spPr>
        <a:xfrm>
          <a:off x="3746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168729</xdr:rowOff>
    </xdr:from>
    <xdr:to>
      <xdr:col>24</xdr:col>
      <xdr:colOff>63500</xdr:colOff>
      <xdr:row>84</xdr:row>
      <xdr:rowOff>21771</xdr:rowOff>
    </xdr:to>
    <xdr:cxnSp macro="">
      <xdr:nvCxnSpPr>
        <xdr:cNvPr id="306" name="直線コネクタ 305">
          <a:extLst>
            <a:ext uri="{FF2B5EF4-FFF2-40B4-BE49-F238E27FC236}">
              <a16:creationId xmlns:a16="http://schemas.microsoft.com/office/drawing/2014/main" id="{F3C23222-EB11-4E05-9121-8D9D92266651}"/>
            </a:ext>
          </a:extLst>
        </xdr:cNvPr>
        <xdr:cNvCxnSpPr/>
      </xdr:nvCxnSpPr>
      <xdr:spPr>
        <a:xfrm>
          <a:off x="3797300" y="1439907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108131</xdr:rowOff>
    </xdr:from>
    <xdr:to>
      <xdr:col>15</xdr:col>
      <xdr:colOff>101600</xdr:colOff>
      <xdr:row>84</xdr:row>
      <xdr:rowOff>38281</xdr:rowOff>
    </xdr:to>
    <xdr:sp macro="" textlink="">
      <xdr:nvSpPr>
        <xdr:cNvPr id="307" name="楕円 306">
          <a:extLst>
            <a:ext uri="{FF2B5EF4-FFF2-40B4-BE49-F238E27FC236}">
              <a16:creationId xmlns:a16="http://schemas.microsoft.com/office/drawing/2014/main" id="{A8D3D985-5EE3-4F01-A9B3-58410F43B4C4}"/>
            </a:ext>
          </a:extLst>
        </xdr:cNvPr>
        <xdr:cNvSpPr/>
      </xdr:nvSpPr>
      <xdr:spPr>
        <a:xfrm>
          <a:off x="2857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158931</xdr:rowOff>
    </xdr:from>
    <xdr:to>
      <xdr:col>19</xdr:col>
      <xdr:colOff>177800</xdr:colOff>
      <xdr:row>83</xdr:row>
      <xdr:rowOff>168729</xdr:rowOff>
    </xdr:to>
    <xdr:cxnSp macro="">
      <xdr:nvCxnSpPr>
        <xdr:cNvPr id="308" name="直線コネクタ 307">
          <a:extLst>
            <a:ext uri="{FF2B5EF4-FFF2-40B4-BE49-F238E27FC236}">
              <a16:creationId xmlns:a16="http://schemas.microsoft.com/office/drawing/2014/main" id="{882046CB-8225-4C54-BE1B-DB40015A3F38}"/>
            </a:ext>
          </a:extLst>
        </xdr:cNvPr>
        <xdr:cNvCxnSpPr/>
      </xdr:nvCxnSpPr>
      <xdr:spPr>
        <a:xfrm>
          <a:off x="2908300" y="1438928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73842</xdr:rowOff>
    </xdr:from>
    <xdr:to>
      <xdr:col>10</xdr:col>
      <xdr:colOff>165100</xdr:colOff>
      <xdr:row>84</xdr:row>
      <xdr:rowOff>3992</xdr:rowOff>
    </xdr:to>
    <xdr:sp macro="" textlink="">
      <xdr:nvSpPr>
        <xdr:cNvPr id="309" name="楕円 308">
          <a:extLst>
            <a:ext uri="{FF2B5EF4-FFF2-40B4-BE49-F238E27FC236}">
              <a16:creationId xmlns:a16="http://schemas.microsoft.com/office/drawing/2014/main" id="{3561DA46-6764-4398-B8AC-18D9035F3A44}"/>
            </a:ext>
          </a:extLst>
        </xdr:cNvPr>
        <xdr:cNvSpPr/>
      </xdr:nvSpPr>
      <xdr:spPr>
        <a:xfrm>
          <a:off x="1968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124642</xdr:rowOff>
    </xdr:from>
    <xdr:to>
      <xdr:col>15</xdr:col>
      <xdr:colOff>50800</xdr:colOff>
      <xdr:row>83</xdr:row>
      <xdr:rowOff>158931</xdr:rowOff>
    </xdr:to>
    <xdr:cxnSp macro="">
      <xdr:nvCxnSpPr>
        <xdr:cNvPr id="310" name="直線コネクタ 309">
          <a:extLst>
            <a:ext uri="{FF2B5EF4-FFF2-40B4-BE49-F238E27FC236}">
              <a16:creationId xmlns:a16="http://schemas.microsoft.com/office/drawing/2014/main" id="{424A7380-A66D-4302-920C-B019BFD106CD}"/>
            </a:ext>
          </a:extLst>
        </xdr:cNvPr>
        <xdr:cNvCxnSpPr/>
      </xdr:nvCxnSpPr>
      <xdr:spPr>
        <a:xfrm>
          <a:off x="2019300" y="143549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47716</xdr:rowOff>
    </xdr:from>
    <xdr:to>
      <xdr:col>6</xdr:col>
      <xdr:colOff>38100</xdr:colOff>
      <xdr:row>83</xdr:row>
      <xdr:rowOff>149316</xdr:rowOff>
    </xdr:to>
    <xdr:sp macro="" textlink="">
      <xdr:nvSpPr>
        <xdr:cNvPr id="311" name="楕円 310">
          <a:extLst>
            <a:ext uri="{FF2B5EF4-FFF2-40B4-BE49-F238E27FC236}">
              <a16:creationId xmlns:a16="http://schemas.microsoft.com/office/drawing/2014/main" id="{3ECA6BE6-6384-4F4C-B469-3492A03C26D8}"/>
            </a:ext>
          </a:extLst>
        </xdr:cNvPr>
        <xdr:cNvSpPr/>
      </xdr:nvSpPr>
      <xdr:spPr>
        <a:xfrm>
          <a:off x="1079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98516</xdr:rowOff>
    </xdr:from>
    <xdr:to>
      <xdr:col>10</xdr:col>
      <xdr:colOff>114300</xdr:colOff>
      <xdr:row>83</xdr:row>
      <xdr:rowOff>124642</xdr:rowOff>
    </xdr:to>
    <xdr:cxnSp macro="">
      <xdr:nvCxnSpPr>
        <xdr:cNvPr id="312" name="直線コネクタ 311">
          <a:extLst>
            <a:ext uri="{FF2B5EF4-FFF2-40B4-BE49-F238E27FC236}">
              <a16:creationId xmlns:a16="http://schemas.microsoft.com/office/drawing/2014/main" id="{8A248086-B43E-42AE-86B6-A0014422FA87}"/>
            </a:ext>
          </a:extLst>
        </xdr:cNvPr>
        <xdr:cNvCxnSpPr/>
      </xdr:nvCxnSpPr>
      <xdr:spPr>
        <a:xfrm>
          <a:off x="1130300" y="143288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a:extLst>
            <a:ext uri="{FF2B5EF4-FFF2-40B4-BE49-F238E27FC236}">
              <a16:creationId xmlns:a16="http://schemas.microsoft.com/office/drawing/2014/main" id="{DA0AC08D-4C39-4AC0-B4AC-598BC5D2C84A}"/>
            </a:ext>
          </a:extLst>
        </xdr:cNvPr>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a:extLst>
            <a:ext uri="{FF2B5EF4-FFF2-40B4-BE49-F238E27FC236}">
              <a16:creationId xmlns:a16="http://schemas.microsoft.com/office/drawing/2014/main" id="{5687DA67-A00E-47BB-9BD0-554C2F4A0D7D}"/>
            </a:ext>
          </a:extLst>
        </xdr:cNvPr>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15" name="n_3aveValue【公営住宅】&#10;有形固定資産減価償却率">
          <a:extLst>
            <a:ext uri="{FF2B5EF4-FFF2-40B4-BE49-F238E27FC236}">
              <a16:creationId xmlns:a16="http://schemas.microsoft.com/office/drawing/2014/main" id="{49B94A5D-29A6-442F-9B83-2BEB2EDF9581}"/>
            </a:ext>
          </a:extLst>
        </xdr:cNvPr>
        <xdr:cNvSpPr txBox="1"/>
      </xdr:nvSpPr>
      <xdr:spPr>
        <a:xfrm>
          <a:off x="1816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316" name="n_4aveValue【公営住宅】&#10;有形固定資産減価償却率">
          <a:extLst>
            <a:ext uri="{FF2B5EF4-FFF2-40B4-BE49-F238E27FC236}">
              <a16:creationId xmlns:a16="http://schemas.microsoft.com/office/drawing/2014/main" id="{379875FD-6AA1-4F0C-A2C9-3FCDCA028F4F}"/>
            </a:ext>
          </a:extLst>
        </xdr:cNvPr>
        <xdr:cNvSpPr txBox="1"/>
      </xdr:nvSpPr>
      <xdr:spPr>
        <a:xfrm>
          <a:off x="927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39206</xdr:rowOff>
    </xdr:from>
    <xdr:ext cx="405111" cy="259045"/>
    <xdr:sp macro="" textlink="">
      <xdr:nvSpPr>
        <xdr:cNvPr id="317" name="n_1mainValue【公営住宅】&#10;有形固定資産減価償却率">
          <a:extLst>
            <a:ext uri="{FF2B5EF4-FFF2-40B4-BE49-F238E27FC236}">
              <a16:creationId xmlns:a16="http://schemas.microsoft.com/office/drawing/2014/main" id="{7A6AF33E-5836-443D-A896-CCEA80A0A087}"/>
            </a:ext>
          </a:extLst>
        </xdr:cNvPr>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29408</xdr:rowOff>
    </xdr:from>
    <xdr:ext cx="405111" cy="259045"/>
    <xdr:sp macro="" textlink="">
      <xdr:nvSpPr>
        <xdr:cNvPr id="318" name="n_2mainValue【公営住宅】&#10;有形固定資産減価償却率">
          <a:extLst>
            <a:ext uri="{FF2B5EF4-FFF2-40B4-BE49-F238E27FC236}">
              <a16:creationId xmlns:a16="http://schemas.microsoft.com/office/drawing/2014/main" id="{D0C9CD39-8A35-4BEB-906F-19B7808AEF49}"/>
            </a:ext>
          </a:extLst>
        </xdr:cNvPr>
        <xdr:cNvSpPr txBox="1"/>
      </xdr:nvSpPr>
      <xdr:spPr>
        <a:xfrm>
          <a:off x="2705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20519</xdr:rowOff>
    </xdr:from>
    <xdr:ext cx="405111" cy="259045"/>
    <xdr:sp macro="" textlink="">
      <xdr:nvSpPr>
        <xdr:cNvPr id="319" name="n_3mainValue【公営住宅】&#10;有形固定資産減価償却率">
          <a:extLst>
            <a:ext uri="{FF2B5EF4-FFF2-40B4-BE49-F238E27FC236}">
              <a16:creationId xmlns:a16="http://schemas.microsoft.com/office/drawing/2014/main" id="{87606A37-284E-4F3C-8CAA-3FB460E15574}"/>
            </a:ext>
          </a:extLst>
        </xdr:cNvPr>
        <xdr:cNvSpPr txBox="1"/>
      </xdr:nvSpPr>
      <xdr:spPr>
        <a:xfrm>
          <a:off x="1816744" y="1407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165843</xdr:rowOff>
    </xdr:from>
    <xdr:ext cx="405111" cy="259045"/>
    <xdr:sp macro="" textlink="">
      <xdr:nvSpPr>
        <xdr:cNvPr id="320" name="n_4mainValue【公営住宅】&#10;有形固定資産減価償却率">
          <a:extLst>
            <a:ext uri="{FF2B5EF4-FFF2-40B4-BE49-F238E27FC236}">
              <a16:creationId xmlns:a16="http://schemas.microsoft.com/office/drawing/2014/main" id="{1FEDFF47-95EA-4745-8191-922751F5B36E}"/>
            </a:ext>
          </a:extLst>
        </xdr:cNvPr>
        <xdr:cNvSpPr txBox="1"/>
      </xdr:nvSpPr>
      <xdr:spPr>
        <a:xfrm>
          <a:off x="9277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4AC1CFAB-1EFF-4627-B594-B89D0561D2F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C1645B24-64DB-47D9-BFAD-BC2E30AC05A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B0BCBDEA-41DA-49EB-871A-768D275628B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44003F27-846C-4A49-A33F-682BF35F7EA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580886DA-4909-4DA5-AA8C-83300EE1EF2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522A9CA0-4BE6-476C-AD03-34005C61892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1175331B-A29E-4F52-98AB-AEC9B9299DF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DC3B21C8-2D33-4C98-85BA-C25C0602F39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5B1A67B3-8FE9-4802-B52E-05AC80C15EC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50AECF13-0035-4352-9E34-7345CBF429F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C21ACF92-29D1-4860-B535-DC7526D029AE}"/>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8F67AC12-869A-4B91-AD14-A945CFE89A78}"/>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E7AC83DD-9D21-4B11-AD86-75C9F22A370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76738595-4B24-4ED8-8ECF-B9B7F54618C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3BC0A6BE-CFAB-426C-89F5-71780D5B905A}"/>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CFBC02AA-6092-4AD1-91FC-B01D7CFB5BF5}"/>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908529C3-A1AC-440D-8608-0F191CEB589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C92F6DA2-A947-4C10-8C44-838255DE8B9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BA151541-9C45-4CAC-AD80-7E609D0DB32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id="{8F5EB9A2-5D67-4D56-88DC-5C18C3060B81}"/>
            </a:ext>
          </a:extLst>
        </xdr:cNvPr>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id="{E78C491F-79CE-4E24-B905-61B63F520D46}"/>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id="{0F35E5EB-0ADB-40D6-8B3E-BEE45066C52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id="{B2D0D257-8819-46CE-8AB5-73694D02B2F6}"/>
            </a:ext>
          </a:extLst>
        </xdr:cNvPr>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id="{65730566-4978-400B-9390-93F23E32006F}"/>
            </a:ext>
          </a:extLst>
        </xdr:cNvPr>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a:extLst>
            <a:ext uri="{FF2B5EF4-FFF2-40B4-BE49-F238E27FC236}">
              <a16:creationId xmlns:a16="http://schemas.microsoft.com/office/drawing/2014/main" id="{4F49F31A-7835-4524-8CE2-EFDF7284DA05}"/>
            </a:ext>
          </a:extLst>
        </xdr:cNvPr>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id="{D30234FE-D017-44EA-A8AC-96B3F01A2BF8}"/>
            </a:ext>
          </a:extLst>
        </xdr:cNvPr>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a:extLst>
            <a:ext uri="{FF2B5EF4-FFF2-40B4-BE49-F238E27FC236}">
              <a16:creationId xmlns:a16="http://schemas.microsoft.com/office/drawing/2014/main" id="{50C719C4-D658-4CCE-BAE9-929AB0EFA884}"/>
            </a:ext>
          </a:extLst>
        </xdr:cNvPr>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a:extLst>
            <a:ext uri="{FF2B5EF4-FFF2-40B4-BE49-F238E27FC236}">
              <a16:creationId xmlns:a16="http://schemas.microsoft.com/office/drawing/2014/main" id="{77996C02-D99F-4FCD-8CA6-27383341026E}"/>
            </a:ext>
          </a:extLst>
        </xdr:cNvPr>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a:extLst>
            <a:ext uri="{FF2B5EF4-FFF2-40B4-BE49-F238E27FC236}">
              <a16:creationId xmlns:a16="http://schemas.microsoft.com/office/drawing/2014/main" id="{D55F873C-4625-4F88-A573-76797E8EB2D6}"/>
            </a:ext>
          </a:extLst>
        </xdr:cNvPr>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a:extLst>
            <a:ext uri="{FF2B5EF4-FFF2-40B4-BE49-F238E27FC236}">
              <a16:creationId xmlns:a16="http://schemas.microsoft.com/office/drawing/2014/main" id="{D5E52A3A-8611-4ED3-8853-FFA14DC07AE5}"/>
            </a:ext>
          </a:extLst>
        </xdr:cNvPr>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1C5805C1-292D-42A4-9779-94011D75539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FA455B0-8C9E-45D4-9862-6DF615440D8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2629807F-8F35-463E-BAF0-2BE49B60BCC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59CC962F-6F39-44D7-8BB8-889A75E4952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63A10F8-8D3C-44AD-A501-4E0E7669AC2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35306</xdr:rowOff>
    </xdr:from>
    <xdr:to>
      <xdr:col>55</xdr:col>
      <xdr:colOff>50800</xdr:colOff>
      <xdr:row>84</xdr:row>
      <xdr:rowOff>136906</xdr:rowOff>
    </xdr:to>
    <xdr:sp macro="" textlink="">
      <xdr:nvSpPr>
        <xdr:cNvPr id="356" name="楕円 355">
          <a:extLst>
            <a:ext uri="{FF2B5EF4-FFF2-40B4-BE49-F238E27FC236}">
              <a16:creationId xmlns:a16="http://schemas.microsoft.com/office/drawing/2014/main" id="{A8849D18-B489-43C9-8C6D-254C8E39ADF0}"/>
            </a:ext>
          </a:extLst>
        </xdr:cNvPr>
        <xdr:cNvSpPr/>
      </xdr:nvSpPr>
      <xdr:spPr>
        <a:xfrm>
          <a:off x="104267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13733</xdr:rowOff>
    </xdr:from>
    <xdr:ext cx="469744" cy="259045"/>
    <xdr:sp macro="" textlink="">
      <xdr:nvSpPr>
        <xdr:cNvPr id="357" name="【公営住宅】&#10;一人当たり面積該当値テキスト">
          <a:extLst>
            <a:ext uri="{FF2B5EF4-FFF2-40B4-BE49-F238E27FC236}">
              <a16:creationId xmlns:a16="http://schemas.microsoft.com/office/drawing/2014/main" id="{F16A7B3B-D537-4358-A185-AD5D92A37827}"/>
            </a:ext>
          </a:extLst>
        </xdr:cNvPr>
        <xdr:cNvSpPr txBox="1"/>
      </xdr:nvSpPr>
      <xdr:spPr>
        <a:xfrm>
          <a:off x="10515600" y="1441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35877</xdr:rowOff>
    </xdr:from>
    <xdr:to>
      <xdr:col>50</xdr:col>
      <xdr:colOff>165100</xdr:colOff>
      <xdr:row>84</xdr:row>
      <xdr:rowOff>137477</xdr:rowOff>
    </xdr:to>
    <xdr:sp macro="" textlink="">
      <xdr:nvSpPr>
        <xdr:cNvPr id="358" name="楕円 357">
          <a:extLst>
            <a:ext uri="{FF2B5EF4-FFF2-40B4-BE49-F238E27FC236}">
              <a16:creationId xmlns:a16="http://schemas.microsoft.com/office/drawing/2014/main" id="{22191612-83DE-4B4E-9227-D468A2BCFDBF}"/>
            </a:ext>
          </a:extLst>
        </xdr:cNvPr>
        <xdr:cNvSpPr/>
      </xdr:nvSpPr>
      <xdr:spPr>
        <a:xfrm>
          <a:off x="9588500" y="144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86106</xdr:rowOff>
    </xdr:from>
    <xdr:to>
      <xdr:col>55</xdr:col>
      <xdr:colOff>0</xdr:colOff>
      <xdr:row>84</xdr:row>
      <xdr:rowOff>86677</xdr:rowOff>
    </xdr:to>
    <xdr:cxnSp macro="">
      <xdr:nvCxnSpPr>
        <xdr:cNvPr id="359" name="直線コネクタ 358">
          <a:extLst>
            <a:ext uri="{FF2B5EF4-FFF2-40B4-BE49-F238E27FC236}">
              <a16:creationId xmlns:a16="http://schemas.microsoft.com/office/drawing/2014/main" id="{ED1188BF-44EC-4A27-9AD0-9E7212ADB95F}"/>
            </a:ext>
          </a:extLst>
        </xdr:cNvPr>
        <xdr:cNvCxnSpPr/>
      </xdr:nvCxnSpPr>
      <xdr:spPr>
        <a:xfrm flipV="1">
          <a:off x="9639300" y="14487906"/>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35877</xdr:rowOff>
    </xdr:from>
    <xdr:to>
      <xdr:col>46</xdr:col>
      <xdr:colOff>38100</xdr:colOff>
      <xdr:row>84</xdr:row>
      <xdr:rowOff>137477</xdr:rowOff>
    </xdr:to>
    <xdr:sp macro="" textlink="">
      <xdr:nvSpPr>
        <xdr:cNvPr id="360" name="楕円 359">
          <a:extLst>
            <a:ext uri="{FF2B5EF4-FFF2-40B4-BE49-F238E27FC236}">
              <a16:creationId xmlns:a16="http://schemas.microsoft.com/office/drawing/2014/main" id="{42EF7F12-AB55-44A3-AC83-1A724D07C8DF}"/>
            </a:ext>
          </a:extLst>
        </xdr:cNvPr>
        <xdr:cNvSpPr/>
      </xdr:nvSpPr>
      <xdr:spPr>
        <a:xfrm>
          <a:off x="8699500" y="144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86677</xdr:rowOff>
    </xdr:from>
    <xdr:to>
      <xdr:col>50</xdr:col>
      <xdr:colOff>114300</xdr:colOff>
      <xdr:row>84</xdr:row>
      <xdr:rowOff>86677</xdr:rowOff>
    </xdr:to>
    <xdr:cxnSp macro="">
      <xdr:nvCxnSpPr>
        <xdr:cNvPr id="361" name="直線コネクタ 360">
          <a:extLst>
            <a:ext uri="{FF2B5EF4-FFF2-40B4-BE49-F238E27FC236}">
              <a16:creationId xmlns:a16="http://schemas.microsoft.com/office/drawing/2014/main" id="{40539EAE-278E-46FA-B2FF-A7CD77FCA45C}"/>
            </a:ext>
          </a:extLst>
        </xdr:cNvPr>
        <xdr:cNvCxnSpPr/>
      </xdr:nvCxnSpPr>
      <xdr:spPr>
        <a:xfrm>
          <a:off x="8750300" y="144884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35877</xdr:rowOff>
    </xdr:from>
    <xdr:to>
      <xdr:col>41</xdr:col>
      <xdr:colOff>101600</xdr:colOff>
      <xdr:row>84</xdr:row>
      <xdr:rowOff>137477</xdr:rowOff>
    </xdr:to>
    <xdr:sp macro="" textlink="">
      <xdr:nvSpPr>
        <xdr:cNvPr id="362" name="楕円 361">
          <a:extLst>
            <a:ext uri="{FF2B5EF4-FFF2-40B4-BE49-F238E27FC236}">
              <a16:creationId xmlns:a16="http://schemas.microsoft.com/office/drawing/2014/main" id="{EF859A17-FF76-4021-8F8B-EDA757EB2810}"/>
            </a:ext>
          </a:extLst>
        </xdr:cNvPr>
        <xdr:cNvSpPr/>
      </xdr:nvSpPr>
      <xdr:spPr>
        <a:xfrm>
          <a:off x="7810500" y="144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86677</xdr:rowOff>
    </xdr:from>
    <xdr:to>
      <xdr:col>45</xdr:col>
      <xdr:colOff>177800</xdr:colOff>
      <xdr:row>84</xdr:row>
      <xdr:rowOff>86677</xdr:rowOff>
    </xdr:to>
    <xdr:cxnSp macro="">
      <xdr:nvCxnSpPr>
        <xdr:cNvPr id="363" name="直線コネクタ 362">
          <a:extLst>
            <a:ext uri="{FF2B5EF4-FFF2-40B4-BE49-F238E27FC236}">
              <a16:creationId xmlns:a16="http://schemas.microsoft.com/office/drawing/2014/main" id="{532A05F0-EC39-4439-9726-0B11E05527D4}"/>
            </a:ext>
          </a:extLst>
        </xdr:cNvPr>
        <xdr:cNvCxnSpPr/>
      </xdr:nvCxnSpPr>
      <xdr:spPr>
        <a:xfrm>
          <a:off x="7861300" y="144884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36449</xdr:rowOff>
    </xdr:from>
    <xdr:to>
      <xdr:col>36</xdr:col>
      <xdr:colOff>165100</xdr:colOff>
      <xdr:row>84</xdr:row>
      <xdr:rowOff>138049</xdr:rowOff>
    </xdr:to>
    <xdr:sp macro="" textlink="">
      <xdr:nvSpPr>
        <xdr:cNvPr id="364" name="楕円 363">
          <a:extLst>
            <a:ext uri="{FF2B5EF4-FFF2-40B4-BE49-F238E27FC236}">
              <a16:creationId xmlns:a16="http://schemas.microsoft.com/office/drawing/2014/main" id="{BFA3DABA-EF08-4C02-88A5-DC8DD92B4A0F}"/>
            </a:ext>
          </a:extLst>
        </xdr:cNvPr>
        <xdr:cNvSpPr/>
      </xdr:nvSpPr>
      <xdr:spPr>
        <a:xfrm>
          <a:off x="6921500" y="1443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86677</xdr:rowOff>
    </xdr:from>
    <xdr:to>
      <xdr:col>41</xdr:col>
      <xdr:colOff>50800</xdr:colOff>
      <xdr:row>84</xdr:row>
      <xdr:rowOff>87249</xdr:rowOff>
    </xdr:to>
    <xdr:cxnSp macro="">
      <xdr:nvCxnSpPr>
        <xdr:cNvPr id="365" name="直線コネクタ 364">
          <a:extLst>
            <a:ext uri="{FF2B5EF4-FFF2-40B4-BE49-F238E27FC236}">
              <a16:creationId xmlns:a16="http://schemas.microsoft.com/office/drawing/2014/main" id="{11B20A39-D189-4362-A4C2-CBE00DFFC0B4}"/>
            </a:ext>
          </a:extLst>
        </xdr:cNvPr>
        <xdr:cNvCxnSpPr/>
      </xdr:nvCxnSpPr>
      <xdr:spPr>
        <a:xfrm flipV="1">
          <a:off x="6972300" y="1448847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a:extLst>
            <a:ext uri="{FF2B5EF4-FFF2-40B4-BE49-F238E27FC236}">
              <a16:creationId xmlns:a16="http://schemas.microsoft.com/office/drawing/2014/main" id="{D03254B1-39DD-4259-8E02-A071A37C2ABA}"/>
            </a:ext>
          </a:extLst>
        </xdr:cNvPr>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a:extLst>
            <a:ext uri="{FF2B5EF4-FFF2-40B4-BE49-F238E27FC236}">
              <a16:creationId xmlns:a16="http://schemas.microsoft.com/office/drawing/2014/main" id="{2CD4BC8E-74E5-4FDF-AE54-957B00EC322F}"/>
            </a:ext>
          </a:extLst>
        </xdr:cNvPr>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a:extLst>
            <a:ext uri="{FF2B5EF4-FFF2-40B4-BE49-F238E27FC236}">
              <a16:creationId xmlns:a16="http://schemas.microsoft.com/office/drawing/2014/main" id="{8F02275C-5980-4229-A6BE-144A8C5B759B}"/>
            </a:ext>
          </a:extLst>
        </xdr:cNvPr>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a:extLst>
            <a:ext uri="{FF2B5EF4-FFF2-40B4-BE49-F238E27FC236}">
              <a16:creationId xmlns:a16="http://schemas.microsoft.com/office/drawing/2014/main" id="{671942ED-5124-4493-A0FD-3C492A060864}"/>
            </a:ext>
          </a:extLst>
        </xdr:cNvPr>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128604</xdr:rowOff>
    </xdr:from>
    <xdr:ext cx="469744" cy="259045"/>
    <xdr:sp macro="" textlink="">
      <xdr:nvSpPr>
        <xdr:cNvPr id="370" name="n_1mainValue【公営住宅】&#10;一人当たり面積">
          <a:extLst>
            <a:ext uri="{FF2B5EF4-FFF2-40B4-BE49-F238E27FC236}">
              <a16:creationId xmlns:a16="http://schemas.microsoft.com/office/drawing/2014/main" id="{515E12DE-0F23-4CA6-9167-DE3576506BC3}"/>
            </a:ext>
          </a:extLst>
        </xdr:cNvPr>
        <xdr:cNvSpPr txBox="1"/>
      </xdr:nvSpPr>
      <xdr:spPr>
        <a:xfrm>
          <a:off x="9391727" y="1453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128604</xdr:rowOff>
    </xdr:from>
    <xdr:ext cx="469744" cy="259045"/>
    <xdr:sp macro="" textlink="">
      <xdr:nvSpPr>
        <xdr:cNvPr id="371" name="n_2mainValue【公営住宅】&#10;一人当たり面積">
          <a:extLst>
            <a:ext uri="{FF2B5EF4-FFF2-40B4-BE49-F238E27FC236}">
              <a16:creationId xmlns:a16="http://schemas.microsoft.com/office/drawing/2014/main" id="{3006D862-0FF0-4697-B3DD-573691B6E6A1}"/>
            </a:ext>
          </a:extLst>
        </xdr:cNvPr>
        <xdr:cNvSpPr txBox="1"/>
      </xdr:nvSpPr>
      <xdr:spPr>
        <a:xfrm>
          <a:off x="8515427" y="1453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128604</xdr:rowOff>
    </xdr:from>
    <xdr:ext cx="469744" cy="259045"/>
    <xdr:sp macro="" textlink="">
      <xdr:nvSpPr>
        <xdr:cNvPr id="372" name="n_3mainValue【公営住宅】&#10;一人当たり面積">
          <a:extLst>
            <a:ext uri="{FF2B5EF4-FFF2-40B4-BE49-F238E27FC236}">
              <a16:creationId xmlns:a16="http://schemas.microsoft.com/office/drawing/2014/main" id="{501CEA0E-9695-4B02-B1D2-58C97499A291}"/>
            </a:ext>
          </a:extLst>
        </xdr:cNvPr>
        <xdr:cNvSpPr txBox="1"/>
      </xdr:nvSpPr>
      <xdr:spPr>
        <a:xfrm>
          <a:off x="7626427" y="1453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129176</xdr:rowOff>
    </xdr:from>
    <xdr:ext cx="469744" cy="259045"/>
    <xdr:sp macro="" textlink="">
      <xdr:nvSpPr>
        <xdr:cNvPr id="373" name="n_4mainValue【公営住宅】&#10;一人当たり面積">
          <a:extLst>
            <a:ext uri="{FF2B5EF4-FFF2-40B4-BE49-F238E27FC236}">
              <a16:creationId xmlns:a16="http://schemas.microsoft.com/office/drawing/2014/main" id="{9A28B644-E387-469C-A556-FD5655B31000}"/>
            </a:ext>
          </a:extLst>
        </xdr:cNvPr>
        <xdr:cNvSpPr txBox="1"/>
      </xdr:nvSpPr>
      <xdr:spPr>
        <a:xfrm>
          <a:off x="6737427" y="1453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29180D32-BEB3-449E-87AF-09CE45871EC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6F3BE539-7CE8-4192-BABF-9D46834C772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614041EA-6022-4122-81D7-25248343AF9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35C6D0A-E2D3-4861-9B86-7531184B044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8457D6C-FE72-4081-B439-A39B07F15ED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9287CFB7-1300-425A-A993-A4B8BAF21B1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EDDE8ED1-7360-4152-8EA2-02700E582BC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E25F27F5-4754-4F9E-B5E7-672D00237FA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9C9B2EF7-343F-4194-AEF0-D71ED4CBCA4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B69951DE-B18C-413E-BE0F-D15C3E6CE00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C5DCC829-AF47-4F46-9DD8-95C21D2C339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8EC9F623-801C-4D2B-8ED7-115C2BA0887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6C0A5A17-D1B3-4D05-9FE5-32366E79F2D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8CE8DD1-08BC-409E-B38E-07709EC9280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EE31B71E-7E2D-4B6E-A879-4CD7D0803A5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B6081FF6-2211-4395-9F6C-40E70B91598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F03EC4C8-0265-4773-9FAD-ABFB522354A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D931989B-8BD7-41AB-BE4D-D7BF7DB1BC4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59C37A3D-EE93-4F16-B921-E5599F48B70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878572E1-DEC1-4675-8969-D8D5565C8B8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7D2F1A67-A49F-4DBF-BF5E-69F6F772B18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F75909E-5A07-4566-9CA6-831C956BC37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44D66EB8-7F17-4E9E-A25F-2DFAF4693DB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3D46B383-45EE-4C90-B86F-96126A60BF4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EC5B7AFF-AB7A-4278-8396-1A7D357B925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34137B4-208D-4D33-8556-E347B4DC2BD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994E8CE8-057F-4201-87B8-9D3AC072C4F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6461976C-9FE9-4723-9600-9F6C9D4220D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285AA1B9-D453-42AB-A230-671AE1FD281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269F1EB5-FC1D-4490-BFFC-CE491EB4297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52176D0E-4639-4D52-B067-149F4C5BC15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B7D6131E-B7A3-4B9B-8363-9F9AD3D07AD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B1105D27-BEAE-4883-AD70-E2DA2DFA4E9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FAE9B7E3-19E5-4C32-91DB-89DE717627F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72C7C25F-A839-4F11-9324-E0B13290671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DC54FC1E-5F2E-4CE7-B405-15A59310601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C61F543C-994C-40C9-B425-663E5B5A669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D95431AE-8404-4CC9-AAC5-2CAAFA892CE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B7FD3BDD-9E0A-4BBC-934B-0564A168216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D531376B-0EF4-44F7-B3B9-224CDC64D8B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a:extLst>
            <a:ext uri="{FF2B5EF4-FFF2-40B4-BE49-F238E27FC236}">
              <a16:creationId xmlns:a16="http://schemas.microsoft.com/office/drawing/2014/main" id="{111F2287-4B4F-470B-B4D1-E0239F051315}"/>
            </a:ext>
          </a:extLst>
        </xdr:cNvPr>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A87346ED-EFBA-43E7-8410-C7069C2FA397}"/>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a:extLst>
            <a:ext uri="{FF2B5EF4-FFF2-40B4-BE49-F238E27FC236}">
              <a16:creationId xmlns:a16="http://schemas.microsoft.com/office/drawing/2014/main" id="{55D6D998-8D19-48F3-AD8F-D074B13373E3}"/>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7323CAA5-D045-41F3-9815-0EF41C006BF0}"/>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a:extLst>
            <a:ext uri="{FF2B5EF4-FFF2-40B4-BE49-F238E27FC236}">
              <a16:creationId xmlns:a16="http://schemas.microsoft.com/office/drawing/2014/main" id="{7A0C37C4-DA97-4B70-AB8E-F1956F6DBF32}"/>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FB054939-B366-4225-A297-85F79D45E1EA}"/>
            </a:ext>
          </a:extLst>
        </xdr:cNvPr>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a:extLst>
            <a:ext uri="{FF2B5EF4-FFF2-40B4-BE49-F238E27FC236}">
              <a16:creationId xmlns:a16="http://schemas.microsoft.com/office/drawing/2014/main" id="{4988AF03-4BCD-41FE-8640-2E08C291658E}"/>
            </a:ext>
          </a:extLst>
        </xdr:cNvPr>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a:extLst>
            <a:ext uri="{FF2B5EF4-FFF2-40B4-BE49-F238E27FC236}">
              <a16:creationId xmlns:a16="http://schemas.microsoft.com/office/drawing/2014/main" id="{113D27D9-135A-497F-8682-4D4093CA003F}"/>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a:extLst>
            <a:ext uri="{FF2B5EF4-FFF2-40B4-BE49-F238E27FC236}">
              <a16:creationId xmlns:a16="http://schemas.microsoft.com/office/drawing/2014/main" id="{C5FC640C-D3CB-441A-AD69-8FE92B4838DD}"/>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a:extLst>
            <a:ext uri="{FF2B5EF4-FFF2-40B4-BE49-F238E27FC236}">
              <a16:creationId xmlns:a16="http://schemas.microsoft.com/office/drawing/2014/main" id="{5EC99995-D2D4-456D-82D4-411DA9487C2A}"/>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a:extLst>
            <a:ext uri="{FF2B5EF4-FFF2-40B4-BE49-F238E27FC236}">
              <a16:creationId xmlns:a16="http://schemas.microsoft.com/office/drawing/2014/main" id="{79F6ACFC-29EE-42C8-96FA-22CC965182F9}"/>
            </a:ext>
          </a:extLst>
        </xdr:cNvPr>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D51D35E2-CD7D-4D2F-9B9E-B6A3D685A0A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63EF0A22-2F3E-4CAF-BF8E-A2AE6EAE9E6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2E384DB3-A15E-4BF3-A17C-32DD4BF6F58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5A1BDDD-F57F-4EB4-AB71-B1611F77BAE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018894F-BCD9-4A7D-8D0F-53EBBB32C1A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166370</xdr:rowOff>
    </xdr:from>
    <xdr:to>
      <xdr:col>85</xdr:col>
      <xdr:colOff>177800</xdr:colOff>
      <xdr:row>40</xdr:row>
      <xdr:rowOff>96520</xdr:rowOff>
    </xdr:to>
    <xdr:sp macro="" textlink="">
      <xdr:nvSpPr>
        <xdr:cNvPr id="430" name="楕円 429">
          <a:extLst>
            <a:ext uri="{FF2B5EF4-FFF2-40B4-BE49-F238E27FC236}">
              <a16:creationId xmlns:a16="http://schemas.microsoft.com/office/drawing/2014/main" id="{E959466B-6177-486A-B812-619D0B8F73E2}"/>
            </a:ext>
          </a:extLst>
        </xdr:cNvPr>
        <xdr:cNvSpPr/>
      </xdr:nvSpPr>
      <xdr:spPr>
        <a:xfrm>
          <a:off x="16268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144797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74F287DC-DBC3-422A-AA72-607599BB875E}"/>
            </a:ext>
          </a:extLst>
        </xdr:cNvPr>
        <xdr:cNvSpPr txBox="1"/>
      </xdr:nvSpPr>
      <xdr:spPr>
        <a:xfrm>
          <a:off x="16357600"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166370</xdr:rowOff>
    </xdr:from>
    <xdr:to>
      <xdr:col>81</xdr:col>
      <xdr:colOff>101600</xdr:colOff>
      <xdr:row>40</xdr:row>
      <xdr:rowOff>96520</xdr:rowOff>
    </xdr:to>
    <xdr:sp macro="" textlink="">
      <xdr:nvSpPr>
        <xdr:cNvPr id="432" name="楕円 431">
          <a:extLst>
            <a:ext uri="{FF2B5EF4-FFF2-40B4-BE49-F238E27FC236}">
              <a16:creationId xmlns:a16="http://schemas.microsoft.com/office/drawing/2014/main" id="{59DBE5F5-5F81-4887-827F-C4D53875D775}"/>
            </a:ext>
          </a:extLst>
        </xdr:cNvPr>
        <xdr:cNvSpPr/>
      </xdr:nvSpPr>
      <xdr:spPr>
        <a:xfrm>
          <a:off x="15430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45720</xdr:rowOff>
    </xdr:from>
    <xdr:to>
      <xdr:col>85</xdr:col>
      <xdr:colOff>127000</xdr:colOff>
      <xdr:row>40</xdr:row>
      <xdr:rowOff>45720</xdr:rowOff>
    </xdr:to>
    <xdr:cxnSp macro="">
      <xdr:nvCxnSpPr>
        <xdr:cNvPr id="433" name="直線コネクタ 432">
          <a:extLst>
            <a:ext uri="{FF2B5EF4-FFF2-40B4-BE49-F238E27FC236}">
              <a16:creationId xmlns:a16="http://schemas.microsoft.com/office/drawing/2014/main" id="{0F6474D9-92DA-4064-A632-E48F86797E07}"/>
            </a:ext>
          </a:extLst>
        </xdr:cNvPr>
        <xdr:cNvCxnSpPr/>
      </xdr:nvCxnSpPr>
      <xdr:spPr>
        <a:xfrm>
          <a:off x="15481300" y="6903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143510</xdr:rowOff>
    </xdr:from>
    <xdr:to>
      <xdr:col>76</xdr:col>
      <xdr:colOff>165100</xdr:colOff>
      <xdr:row>40</xdr:row>
      <xdr:rowOff>73660</xdr:rowOff>
    </xdr:to>
    <xdr:sp macro="" textlink="">
      <xdr:nvSpPr>
        <xdr:cNvPr id="434" name="楕円 433">
          <a:extLst>
            <a:ext uri="{FF2B5EF4-FFF2-40B4-BE49-F238E27FC236}">
              <a16:creationId xmlns:a16="http://schemas.microsoft.com/office/drawing/2014/main" id="{3D499A62-9419-4622-84EE-CCED798ACFC1}"/>
            </a:ext>
          </a:extLst>
        </xdr:cNvPr>
        <xdr:cNvSpPr/>
      </xdr:nvSpPr>
      <xdr:spPr>
        <a:xfrm>
          <a:off x="14541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22860</xdr:rowOff>
    </xdr:from>
    <xdr:to>
      <xdr:col>81</xdr:col>
      <xdr:colOff>50800</xdr:colOff>
      <xdr:row>40</xdr:row>
      <xdr:rowOff>45720</xdr:rowOff>
    </xdr:to>
    <xdr:cxnSp macro="">
      <xdr:nvCxnSpPr>
        <xdr:cNvPr id="435" name="直線コネクタ 434">
          <a:extLst>
            <a:ext uri="{FF2B5EF4-FFF2-40B4-BE49-F238E27FC236}">
              <a16:creationId xmlns:a16="http://schemas.microsoft.com/office/drawing/2014/main" id="{D20287BD-DBAF-43F5-88E8-8819BE4442F5}"/>
            </a:ext>
          </a:extLst>
        </xdr:cNvPr>
        <xdr:cNvCxnSpPr/>
      </xdr:nvCxnSpPr>
      <xdr:spPr>
        <a:xfrm>
          <a:off x="14592300" y="6880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101600</xdr:rowOff>
    </xdr:from>
    <xdr:to>
      <xdr:col>72</xdr:col>
      <xdr:colOff>38100</xdr:colOff>
      <xdr:row>40</xdr:row>
      <xdr:rowOff>31750</xdr:rowOff>
    </xdr:to>
    <xdr:sp macro="" textlink="">
      <xdr:nvSpPr>
        <xdr:cNvPr id="436" name="楕円 435">
          <a:extLst>
            <a:ext uri="{FF2B5EF4-FFF2-40B4-BE49-F238E27FC236}">
              <a16:creationId xmlns:a16="http://schemas.microsoft.com/office/drawing/2014/main" id="{B0D47DEE-224A-4F4A-8B6F-163684BF286C}"/>
            </a:ext>
          </a:extLst>
        </xdr:cNvPr>
        <xdr:cNvSpPr/>
      </xdr:nvSpPr>
      <xdr:spPr>
        <a:xfrm>
          <a:off x="13652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152400</xdr:rowOff>
    </xdr:from>
    <xdr:to>
      <xdr:col>76</xdr:col>
      <xdr:colOff>114300</xdr:colOff>
      <xdr:row>40</xdr:row>
      <xdr:rowOff>22860</xdr:rowOff>
    </xdr:to>
    <xdr:cxnSp macro="">
      <xdr:nvCxnSpPr>
        <xdr:cNvPr id="437" name="直線コネクタ 436">
          <a:extLst>
            <a:ext uri="{FF2B5EF4-FFF2-40B4-BE49-F238E27FC236}">
              <a16:creationId xmlns:a16="http://schemas.microsoft.com/office/drawing/2014/main" id="{030E6884-E3BF-44EC-8E93-F7F1C0EFDA62}"/>
            </a:ext>
          </a:extLst>
        </xdr:cNvPr>
        <xdr:cNvCxnSpPr/>
      </xdr:nvCxnSpPr>
      <xdr:spPr>
        <a:xfrm>
          <a:off x="13703300" y="68389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65405</xdr:rowOff>
    </xdr:from>
    <xdr:to>
      <xdr:col>67</xdr:col>
      <xdr:colOff>101600</xdr:colOff>
      <xdr:row>39</xdr:row>
      <xdr:rowOff>167005</xdr:rowOff>
    </xdr:to>
    <xdr:sp macro="" textlink="">
      <xdr:nvSpPr>
        <xdr:cNvPr id="438" name="楕円 437">
          <a:extLst>
            <a:ext uri="{FF2B5EF4-FFF2-40B4-BE49-F238E27FC236}">
              <a16:creationId xmlns:a16="http://schemas.microsoft.com/office/drawing/2014/main" id="{9A28C2C2-5994-41C8-B7E5-CC8247B95AF5}"/>
            </a:ext>
          </a:extLst>
        </xdr:cNvPr>
        <xdr:cNvSpPr/>
      </xdr:nvSpPr>
      <xdr:spPr>
        <a:xfrm>
          <a:off x="12763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116205</xdr:rowOff>
    </xdr:from>
    <xdr:to>
      <xdr:col>71</xdr:col>
      <xdr:colOff>177800</xdr:colOff>
      <xdr:row>39</xdr:row>
      <xdr:rowOff>152400</xdr:rowOff>
    </xdr:to>
    <xdr:cxnSp macro="">
      <xdr:nvCxnSpPr>
        <xdr:cNvPr id="439" name="直線コネクタ 438">
          <a:extLst>
            <a:ext uri="{FF2B5EF4-FFF2-40B4-BE49-F238E27FC236}">
              <a16:creationId xmlns:a16="http://schemas.microsoft.com/office/drawing/2014/main" id="{25948F62-5B4B-4B1F-B7EF-F6E8C46ACD0B}"/>
            </a:ext>
          </a:extLst>
        </xdr:cNvPr>
        <xdr:cNvCxnSpPr/>
      </xdr:nvCxnSpPr>
      <xdr:spPr>
        <a:xfrm>
          <a:off x="12814300" y="6802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7898687D-3C6A-46F0-A772-5219D0538893}"/>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92F21512-4CB0-433B-A76B-E1280CB4A70C}"/>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5AEB41A7-44B0-439A-B969-A3285BBE53AF}"/>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38F4465C-549B-4277-B80A-5C93BEF3DC06}"/>
            </a:ext>
          </a:extLst>
        </xdr:cNvPr>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87647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CA1A846D-1D3B-487F-9DEC-EE637DF80600}"/>
            </a:ext>
          </a:extLst>
        </xdr:cNvPr>
        <xdr:cNvSpPr txBox="1"/>
      </xdr:nvSpPr>
      <xdr:spPr>
        <a:xfrm>
          <a:off x="152660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64787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910D076A-741E-49D7-8DEC-C018A1372212}"/>
            </a:ext>
          </a:extLst>
        </xdr:cNvPr>
        <xdr:cNvSpPr txBox="1"/>
      </xdr:nvSpPr>
      <xdr:spPr>
        <a:xfrm>
          <a:off x="143897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22877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57ECBA8A-C3A6-4A1F-A466-2F2C80110042}"/>
            </a:ext>
          </a:extLst>
        </xdr:cNvPr>
        <xdr:cNvSpPr txBox="1"/>
      </xdr:nvSpPr>
      <xdr:spPr>
        <a:xfrm>
          <a:off x="135007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158132</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A5C43308-A8E4-4CB4-B414-58B3AED5AFF2}"/>
            </a:ext>
          </a:extLst>
        </xdr:cNvPr>
        <xdr:cNvSpPr txBox="1"/>
      </xdr:nvSpPr>
      <xdr:spPr>
        <a:xfrm>
          <a:off x="126117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82195D24-80A6-48A9-BA6E-C16AE2EC66F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80A55AB2-806B-463F-8D5C-CEB0F322BD0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CE1D8BE9-B6AB-4A74-8CEF-74C02A988A3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2366D657-19B6-4C26-8F8F-4CB116DCF9F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1F9557B6-6B12-4130-9145-995EF37C423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C317FCEE-C28F-4552-AE09-A6ABFEE65E0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E1D21D6C-0323-4B03-91D2-85B1CDC6A94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5DAB9447-960B-42E1-BDFF-E3F34455318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32740D1A-7267-4150-A98F-E89913BE4A1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96882812-EF6A-4F4E-AC66-A0ACC01FB3E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685AF739-99B2-48BF-9FCC-FD926390C4F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112E752D-35B7-4958-88F2-E53A24DF58B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133F5DB7-5F28-4EA3-B523-F8E3361A4DA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769F679A-418B-4750-9D7E-1D68E5C233C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42E003DD-B570-4179-93B3-0545E76638C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D81C2909-FD0E-4B08-9DCA-B5603C08C98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6773E4C2-D495-447C-8AB3-0A120648E47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67A5FF58-4D3C-47E8-AC22-54BFA56ADAC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876B7C52-62CA-40FC-8B84-ABC2773164E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3E35BDE9-3D1F-47FB-B0E8-EEB346D5EE4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F5F25D31-7B8B-4FCC-B6F0-05B0D7B944F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a:extLst>
            <a:ext uri="{FF2B5EF4-FFF2-40B4-BE49-F238E27FC236}">
              <a16:creationId xmlns:a16="http://schemas.microsoft.com/office/drawing/2014/main" id="{5218E4A7-BE08-4AC6-80CB-4ADB39C0C3FC}"/>
            </a:ext>
          </a:extLst>
        </xdr:cNvPr>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651889FA-364B-4A04-8E05-DDD1612E500E}"/>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a:extLst>
            <a:ext uri="{FF2B5EF4-FFF2-40B4-BE49-F238E27FC236}">
              <a16:creationId xmlns:a16="http://schemas.microsoft.com/office/drawing/2014/main" id="{B1219898-3727-4D02-9B21-0C1ECD99201D}"/>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96AFBD30-1AAD-4AC5-AD6F-6C18F6D77A87}"/>
            </a:ext>
          </a:extLst>
        </xdr:cNvPr>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a:extLst>
            <a:ext uri="{FF2B5EF4-FFF2-40B4-BE49-F238E27FC236}">
              <a16:creationId xmlns:a16="http://schemas.microsoft.com/office/drawing/2014/main" id="{E0CBC84A-7D38-48F5-9AA5-9CD486F11820}"/>
            </a:ext>
          </a:extLst>
        </xdr:cNvPr>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EDB0A6E1-EAFA-4E48-A3ED-2707E205BB22}"/>
            </a:ext>
          </a:extLst>
        </xdr:cNvPr>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a:extLst>
            <a:ext uri="{FF2B5EF4-FFF2-40B4-BE49-F238E27FC236}">
              <a16:creationId xmlns:a16="http://schemas.microsoft.com/office/drawing/2014/main" id="{436E2B05-87DE-4A58-BBD3-D598D8947347}"/>
            </a:ext>
          </a:extLst>
        </xdr:cNvPr>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a:extLst>
            <a:ext uri="{FF2B5EF4-FFF2-40B4-BE49-F238E27FC236}">
              <a16:creationId xmlns:a16="http://schemas.microsoft.com/office/drawing/2014/main" id="{C1E87503-F863-499F-B8CE-8F13C2EC5D97}"/>
            </a:ext>
          </a:extLst>
        </xdr:cNvPr>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a:extLst>
            <a:ext uri="{FF2B5EF4-FFF2-40B4-BE49-F238E27FC236}">
              <a16:creationId xmlns:a16="http://schemas.microsoft.com/office/drawing/2014/main" id="{45179E16-6B08-4353-AE6E-C5C9AF2F4293}"/>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a:extLst>
            <a:ext uri="{FF2B5EF4-FFF2-40B4-BE49-F238E27FC236}">
              <a16:creationId xmlns:a16="http://schemas.microsoft.com/office/drawing/2014/main" id="{12425A54-DA5C-4421-9DEF-3FE4869A0034}"/>
            </a:ext>
          </a:extLst>
        </xdr:cNvPr>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a:extLst>
            <a:ext uri="{FF2B5EF4-FFF2-40B4-BE49-F238E27FC236}">
              <a16:creationId xmlns:a16="http://schemas.microsoft.com/office/drawing/2014/main" id="{2AC495E8-5BB0-47F9-BEC2-F21F0D1DAEEA}"/>
            </a:ext>
          </a:extLst>
        </xdr:cNvPr>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F9A012C0-2DD6-4D1C-A37B-26301608276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B8C786D2-8341-4B5E-8EA0-8969D52CD3A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E6E12EA3-F82F-480F-97B3-F4316DEFFEE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8EBB6C76-F4D2-4727-BD86-4F65975C0B1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F0C886E-D05C-47A3-93F1-E357B22D280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169418</xdr:rowOff>
    </xdr:from>
    <xdr:to>
      <xdr:col>116</xdr:col>
      <xdr:colOff>114300</xdr:colOff>
      <xdr:row>41</xdr:row>
      <xdr:rowOff>99568</xdr:rowOff>
    </xdr:to>
    <xdr:sp macro="" textlink="">
      <xdr:nvSpPr>
        <xdr:cNvPr id="485" name="楕円 484">
          <a:extLst>
            <a:ext uri="{FF2B5EF4-FFF2-40B4-BE49-F238E27FC236}">
              <a16:creationId xmlns:a16="http://schemas.microsoft.com/office/drawing/2014/main" id="{4CB9BCFD-9E21-4669-9747-74DBDF8337A1}"/>
            </a:ext>
          </a:extLst>
        </xdr:cNvPr>
        <xdr:cNvSpPr/>
      </xdr:nvSpPr>
      <xdr:spPr>
        <a:xfrm>
          <a:off x="221107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84345</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25ED29C5-0A6E-413C-9A38-7B70FF7DDB03}"/>
            </a:ext>
          </a:extLst>
        </xdr:cNvPr>
        <xdr:cNvSpPr txBox="1"/>
      </xdr:nvSpPr>
      <xdr:spPr>
        <a:xfrm>
          <a:off x="22199600" y="694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169418</xdr:rowOff>
    </xdr:from>
    <xdr:to>
      <xdr:col>112</xdr:col>
      <xdr:colOff>38100</xdr:colOff>
      <xdr:row>41</xdr:row>
      <xdr:rowOff>99568</xdr:rowOff>
    </xdr:to>
    <xdr:sp macro="" textlink="">
      <xdr:nvSpPr>
        <xdr:cNvPr id="487" name="楕円 486">
          <a:extLst>
            <a:ext uri="{FF2B5EF4-FFF2-40B4-BE49-F238E27FC236}">
              <a16:creationId xmlns:a16="http://schemas.microsoft.com/office/drawing/2014/main" id="{2D1BED35-74C1-4532-9704-DDD9D2431E57}"/>
            </a:ext>
          </a:extLst>
        </xdr:cNvPr>
        <xdr:cNvSpPr/>
      </xdr:nvSpPr>
      <xdr:spPr>
        <a:xfrm>
          <a:off x="21272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48768</xdr:rowOff>
    </xdr:from>
    <xdr:to>
      <xdr:col>116</xdr:col>
      <xdr:colOff>63500</xdr:colOff>
      <xdr:row>41</xdr:row>
      <xdr:rowOff>48768</xdr:rowOff>
    </xdr:to>
    <xdr:cxnSp macro="">
      <xdr:nvCxnSpPr>
        <xdr:cNvPr id="488" name="直線コネクタ 487">
          <a:extLst>
            <a:ext uri="{FF2B5EF4-FFF2-40B4-BE49-F238E27FC236}">
              <a16:creationId xmlns:a16="http://schemas.microsoft.com/office/drawing/2014/main" id="{D4AA91D4-6A0D-471E-AA43-2F6C42A9DDF5}"/>
            </a:ext>
          </a:extLst>
        </xdr:cNvPr>
        <xdr:cNvCxnSpPr/>
      </xdr:nvCxnSpPr>
      <xdr:spPr>
        <a:xfrm>
          <a:off x="21323300" y="70782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169418</xdr:rowOff>
    </xdr:from>
    <xdr:to>
      <xdr:col>107</xdr:col>
      <xdr:colOff>101600</xdr:colOff>
      <xdr:row>41</xdr:row>
      <xdr:rowOff>99568</xdr:rowOff>
    </xdr:to>
    <xdr:sp macro="" textlink="">
      <xdr:nvSpPr>
        <xdr:cNvPr id="489" name="楕円 488">
          <a:extLst>
            <a:ext uri="{FF2B5EF4-FFF2-40B4-BE49-F238E27FC236}">
              <a16:creationId xmlns:a16="http://schemas.microsoft.com/office/drawing/2014/main" id="{F0D5349E-54E7-49E1-819B-8A0CE1563EBB}"/>
            </a:ext>
          </a:extLst>
        </xdr:cNvPr>
        <xdr:cNvSpPr/>
      </xdr:nvSpPr>
      <xdr:spPr>
        <a:xfrm>
          <a:off x="20383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48768</xdr:rowOff>
    </xdr:from>
    <xdr:to>
      <xdr:col>111</xdr:col>
      <xdr:colOff>177800</xdr:colOff>
      <xdr:row>41</xdr:row>
      <xdr:rowOff>48768</xdr:rowOff>
    </xdr:to>
    <xdr:cxnSp macro="">
      <xdr:nvCxnSpPr>
        <xdr:cNvPr id="490" name="直線コネクタ 489">
          <a:extLst>
            <a:ext uri="{FF2B5EF4-FFF2-40B4-BE49-F238E27FC236}">
              <a16:creationId xmlns:a16="http://schemas.microsoft.com/office/drawing/2014/main" id="{AAA009FD-A4E9-4E12-8D40-C86E411DA6E3}"/>
            </a:ext>
          </a:extLst>
        </xdr:cNvPr>
        <xdr:cNvCxnSpPr/>
      </xdr:nvCxnSpPr>
      <xdr:spPr>
        <a:xfrm>
          <a:off x="20434300" y="707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169418</xdr:rowOff>
    </xdr:from>
    <xdr:to>
      <xdr:col>102</xdr:col>
      <xdr:colOff>165100</xdr:colOff>
      <xdr:row>41</xdr:row>
      <xdr:rowOff>99568</xdr:rowOff>
    </xdr:to>
    <xdr:sp macro="" textlink="">
      <xdr:nvSpPr>
        <xdr:cNvPr id="491" name="楕円 490">
          <a:extLst>
            <a:ext uri="{FF2B5EF4-FFF2-40B4-BE49-F238E27FC236}">
              <a16:creationId xmlns:a16="http://schemas.microsoft.com/office/drawing/2014/main" id="{191D686A-B049-4769-8FA8-1DA9C74BEB38}"/>
            </a:ext>
          </a:extLst>
        </xdr:cNvPr>
        <xdr:cNvSpPr/>
      </xdr:nvSpPr>
      <xdr:spPr>
        <a:xfrm>
          <a:off x="19494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48768</xdr:rowOff>
    </xdr:from>
    <xdr:to>
      <xdr:col>107</xdr:col>
      <xdr:colOff>50800</xdr:colOff>
      <xdr:row>41</xdr:row>
      <xdr:rowOff>48768</xdr:rowOff>
    </xdr:to>
    <xdr:cxnSp macro="">
      <xdr:nvCxnSpPr>
        <xdr:cNvPr id="492" name="直線コネクタ 491">
          <a:extLst>
            <a:ext uri="{FF2B5EF4-FFF2-40B4-BE49-F238E27FC236}">
              <a16:creationId xmlns:a16="http://schemas.microsoft.com/office/drawing/2014/main" id="{FEF2A2D8-AA8E-45D7-8FFD-A0052F734C2F}"/>
            </a:ext>
          </a:extLst>
        </xdr:cNvPr>
        <xdr:cNvCxnSpPr/>
      </xdr:nvCxnSpPr>
      <xdr:spPr>
        <a:xfrm>
          <a:off x="19545300" y="707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169418</xdr:rowOff>
    </xdr:from>
    <xdr:to>
      <xdr:col>98</xdr:col>
      <xdr:colOff>38100</xdr:colOff>
      <xdr:row>41</xdr:row>
      <xdr:rowOff>99568</xdr:rowOff>
    </xdr:to>
    <xdr:sp macro="" textlink="">
      <xdr:nvSpPr>
        <xdr:cNvPr id="493" name="楕円 492">
          <a:extLst>
            <a:ext uri="{FF2B5EF4-FFF2-40B4-BE49-F238E27FC236}">
              <a16:creationId xmlns:a16="http://schemas.microsoft.com/office/drawing/2014/main" id="{7D13EF37-9BAE-4253-8387-075C90864790}"/>
            </a:ext>
          </a:extLst>
        </xdr:cNvPr>
        <xdr:cNvSpPr/>
      </xdr:nvSpPr>
      <xdr:spPr>
        <a:xfrm>
          <a:off x="18605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48768</xdr:rowOff>
    </xdr:from>
    <xdr:to>
      <xdr:col>102</xdr:col>
      <xdr:colOff>114300</xdr:colOff>
      <xdr:row>41</xdr:row>
      <xdr:rowOff>48768</xdr:rowOff>
    </xdr:to>
    <xdr:cxnSp macro="">
      <xdr:nvCxnSpPr>
        <xdr:cNvPr id="494" name="直線コネクタ 493">
          <a:extLst>
            <a:ext uri="{FF2B5EF4-FFF2-40B4-BE49-F238E27FC236}">
              <a16:creationId xmlns:a16="http://schemas.microsoft.com/office/drawing/2014/main" id="{2A2F3E5C-774E-4798-A9F1-31449C4FFF39}"/>
            </a:ext>
          </a:extLst>
        </xdr:cNvPr>
        <xdr:cNvCxnSpPr/>
      </xdr:nvCxnSpPr>
      <xdr:spPr>
        <a:xfrm>
          <a:off x="18656300" y="707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172C7E91-B154-46F6-B2E3-A627BDFCD148}"/>
            </a:ext>
          </a:extLst>
        </xdr:cNvPr>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2E5D2F22-AEA8-4DC1-BD10-4EB9E517A845}"/>
            </a:ext>
          </a:extLst>
        </xdr:cNvPr>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97999937-46BE-4F9F-A86B-5C15BA0AE7FD}"/>
            </a:ext>
          </a:extLst>
        </xdr:cNvPr>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FF04FFDE-FED1-4966-99B6-EFF61576F05B}"/>
            </a:ext>
          </a:extLst>
        </xdr:cNvPr>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90695</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14F69973-CD17-4323-B7DC-F23DEC8C8253}"/>
            </a:ext>
          </a:extLst>
        </xdr:cNvPr>
        <xdr:cNvSpPr txBox="1"/>
      </xdr:nvSpPr>
      <xdr:spPr>
        <a:xfrm>
          <a:off x="210757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90695</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85C0883F-4D8D-4615-8B47-4B6C409F5B5A}"/>
            </a:ext>
          </a:extLst>
        </xdr:cNvPr>
        <xdr:cNvSpPr txBox="1"/>
      </xdr:nvSpPr>
      <xdr:spPr>
        <a:xfrm>
          <a:off x="201994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90695</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B95E5CC5-E0A3-4597-B5E3-3F871DBC584C}"/>
            </a:ext>
          </a:extLst>
        </xdr:cNvPr>
        <xdr:cNvSpPr txBox="1"/>
      </xdr:nvSpPr>
      <xdr:spPr>
        <a:xfrm>
          <a:off x="193104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90695</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D287C6F0-178A-411A-8BA5-9919421F18B9}"/>
            </a:ext>
          </a:extLst>
        </xdr:cNvPr>
        <xdr:cNvSpPr txBox="1"/>
      </xdr:nvSpPr>
      <xdr:spPr>
        <a:xfrm>
          <a:off x="184214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B2724070-AEE3-4982-9F60-7EDDE952D87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838280CC-99A1-4E46-B60A-45400DDA630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37101192-2341-4EA4-8C17-A463C90C128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B4AB376B-1408-4C0A-8D26-4FC191BFD19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27186BC5-3B4F-47E2-8C4B-DFBC9303B38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C06A6358-4A24-4F82-AAD3-6C22268EB1A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BDE461E3-B7DA-4592-9351-79CBA5B192B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B4408EBE-9663-4C0F-9FAD-CFE49B969F0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CFD09FE2-2B1F-4368-A4E0-2F6319B71FE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263A05FF-7F29-4954-9268-50D3345206B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15C17CDF-8F65-4752-B29D-16B85050F5C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25D9EDE9-84C5-4A54-B99A-BE66F240F97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a:extLst>
            <a:ext uri="{FF2B5EF4-FFF2-40B4-BE49-F238E27FC236}">
              <a16:creationId xmlns:a16="http://schemas.microsoft.com/office/drawing/2014/main" id="{E1C6BE18-B205-4ABB-AD5B-2CAF5AFBA13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D94E4B51-36AF-4821-A565-B54ECFB2ECA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114F6EE3-5784-42C6-834E-3BAC2A35003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50A4E38D-A467-4BCA-A324-4F0D3080CAF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2648BF8D-8EE8-41EA-ACD5-19496FE7465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C82E6ED8-D20F-40BF-ABD6-3F28107449A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169F2C4B-0788-4F04-8379-2D35225B731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268C6483-E5E1-4712-8FAE-C866D4C0152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E371F5C9-98F4-4F0C-B212-990AE883172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5CB355B8-BB0E-4F13-870B-A8002B4AEAB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a:extLst>
            <a:ext uri="{FF2B5EF4-FFF2-40B4-BE49-F238E27FC236}">
              <a16:creationId xmlns:a16="http://schemas.microsoft.com/office/drawing/2014/main" id="{C35E4A66-2E3A-49C7-BFAB-D4A21BA2662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DAF0B567-7466-4E06-8760-86E9B271579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F7290FC7-3B86-47C6-903A-F699D80E50F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a:extLst>
            <a:ext uri="{FF2B5EF4-FFF2-40B4-BE49-F238E27FC236}">
              <a16:creationId xmlns:a16="http://schemas.microsoft.com/office/drawing/2014/main" id="{12671F19-C457-4900-B0B1-D1C7386ACFF9}"/>
            </a:ext>
          </a:extLst>
        </xdr:cNvPr>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4F2EB18F-3315-4B78-9982-ACE80CA19961}"/>
            </a:ext>
          </a:extLst>
        </xdr:cNvPr>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a:extLst>
            <a:ext uri="{FF2B5EF4-FFF2-40B4-BE49-F238E27FC236}">
              <a16:creationId xmlns:a16="http://schemas.microsoft.com/office/drawing/2014/main" id="{D9C4033A-EC24-4882-82AE-C1BD9A94993F}"/>
            </a:ext>
          </a:extLst>
        </xdr:cNvPr>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a:extLst>
            <a:ext uri="{FF2B5EF4-FFF2-40B4-BE49-F238E27FC236}">
              <a16:creationId xmlns:a16="http://schemas.microsoft.com/office/drawing/2014/main" id="{41BEBCB0-D376-47D9-89A7-FE38E9A53DD3}"/>
            </a:ext>
          </a:extLst>
        </xdr:cNvPr>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a:extLst>
            <a:ext uri="{FF2B5EF4-FFF2-40B4-BE49-F238E27FC236}">
              <a16:creationId xmlns:a16="http://schemas.microsoft.com/office/drawing/2014/main" id="{CA13965C-B16A-476B-BDDC-02E8FCC48093}"/>
            </a:ext>
          </a:extLst>
        </xdr:cNvPr>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6148E8F9-BE17-44E7-899F-95C125ED72F9}"/>
            </a:ext>
          </a:extLst>
        </xdr:cNvPr>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a:extLst>
            <a:ext uri="{FF2B5EF4-FFF2-40B4-BE49-F238E27FC236}">
              <a16:creationId xmlns:a16="http://schemas.microsoft.com/office/drawing/2014/main" id="{CBEF71D2-34DA-464C-8C3D-A13F6225B6F3}"/>
            </a:ext>
          </a:extLst>
        </xdr:cNvPr>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a:extLst>
            <a:ext uri="{FF2B5EF4-FFF2-40B4-BE49-F238E27FC236}">
              <a16:creationId xmlns:a16="http://schemas.microsoft.com/office/drawing/2014/main" id="{66273236-B9BF-4DBA-9C5B-4A106E801D13}"/>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a:extLst>
            <a:ext uri="{FF2B5EF4-FFF2-40B4-BE49-F238E27FC236}">
              <a16:creationId xmlns:a16="http://schemas.microsoft.com/office/drawing/2014/main" id="{224776C2-9DAE-44E7-8CC5-5EBA47A62768}"/>
            </a:ext>
          </a:extLst>
        </xdr:cNvPr>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a:extLst>
            <a:ext uri="{FF2B5EF4-FFF2-40B4-BE49-F238E27FC236}">
              <a16:creationId xmlns:a16="http://schemas.microsoft.com/office/drawing/2014/main" id="{3AA57415-BD33-4F2B-B527-28DAB6304625}"/>
            </a:ext>
          </a:extLst>
        </xdr:cNvPr>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a:extLst>
            <a:ext uri="{FF2B5EF4-FFF2-40B4-BE49-F238E27FC236}">
              <a16:creationId xmlns:a16="http://schemas.microsoft.com/office/drawing/2014/main" id="{910678AF-6C3E-405D-9DFE-BF2D6C745F67}"/>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FE998750-90FA-4742-B8BF-38267CA998A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1BE8085B-CD9C-4E5E-AB36-B6CF1FE427D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63AC4200-55FA-4ECC-A693-EE9A6B8E274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E8A1572E-F002-419D-9214-79F2B72C74B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F5392EA-1F11-436B-8BC8-E1E4F5AC33D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128815</xdr:rowOff>
    </xdr:from>
    <xdr:to>
      <xdr:col>85</xdr:col>
      <xdr:colOff>177800</xdr:colOff>
      <xdr:row>61</xdr:row>
      <xdr:rowOff>58965</xdr:rowOff>
    </xdr:to>
    <xdr:sp macro="" textlink="">
      <xdr:nvSpPr>
        <xdr:cNvPr id="544" name="楕円 543">
          <a:extLst>
            <a:ext uri="{FF2B5EF4-FFF2-40B4-BE49-F238E27FC236}">
              <a16:creationId xmlns:a16="http://schemas.microsoft.com/office/drawing/2014/main" id="{E82D65B0-FABA-4EB9-9B19-95CCA3E6DCA7}"/>
            </a:ext>
          </a:extLst>
        </xdr:cNvPr>
        <xdr:cNvSpPr/>
      </xdr:nvSpPr>
      <xdr:spPr>
        <a:xfrm>
          <a:off x="16268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107242</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E0920DB5-178D-4A27-A82D-0CBC04489916}"/>
            </a:ext>
          </a:extLst>
        </xdr:cNvPr>
        <xdr:cNvSpPr txBox="1"/>
      </xdr:nvSpPr>
      <xdr:spPr>
        <a:xfrm>
          <a:off x="16357600"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102688</xdr:rowOff>
    </xdr:from>
    <xdr:to>
      <xdr:col>81</xdr:col>
      <xdr:colOff>101600</xdr:colOff>
      <xdr:row>61</xdr:row>
      <xdr:rowOff>32838</xdr:rowOff>
    </xdr:to>
    <xdr:sp macro="" textlink="">
      <xdr:nvSpPr>
        <xdr:cNvPr id="546" name="楕円 545">
          <a:extLst>
            <a:ext uri="{FF2B5EF4-FFF2-40B4-BE49-F238E27FC236}">
              <a16:creationId xmlns:a16="http://schemas.microsoft.com/office/drawing/2014/main" id="{53B59822-4741-45AB-A824-035410788239}"/>
            </a:ext>
          </a:extLst>
        </xdr:cNvPr>
        <xdr:cNvSpPr/>
      </xdr:nvSpPr>
      <xdr:spPr>
        <a:xfrm>
          <a:off x="15430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153488</xdr:rowOff>
    </xdr:from>
    <xdr:to>
      <xdr:col>85</xdr:col>
      <xdr:colOff>127000</xdr:colOff>
      <xdr:row>61</xdr:row>
      <xdr:rowOff>8165</xdr:rowOff>
    </xdr:to>
    <xdr:cxnSp macro="">
      <xdr:nvCxnSpPr>
        <xdr:cNvPr id="547" name="直線コネクタ 546">
          <a:extLst>
            <a:ext uri="{FF2B5EF4-FFF2-40B4-BE49-F238E27FC236}">
              <a16:creationId xmlns:a16="http://schemas.microsoft.com/office/drawing/2014/main" id="{4914B6E0-0960-4DF0-8FC1-4FAD1231FAFD}"/>
            </a:ext>
          </a:extLst>
        </xdr:cNvPr>
        <xdr:cNvCxnSpPr/>
      </xdr:nvCxnSpPr>
      <xdr:spPr>
        <a:xfrm>
          <a:off x="15481300" y="10440488"/>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94524</xdr:rowOff>
    </xdr:from>
    <xdr:to>
      <xdr:col>76</xdr:col>
      <xdr:colOff>165100</xdr:colOff>
      <xdr:row>61</xdr:row>
      <xdr:rowOff>24674</xdr:rowOff>
    </xdr:to>
    <xdr:sp macro="" textlink="">
      <xdr:nvSpPr>
        <xdr:cNvPr id="548" name="楕円 547">
          <a:extLst>
            <a:ext uri="{FF2B5EF4-FFF2-40B4-BE49-F238E27FC236}">
              <a16:creationId xmlns:a16="http://schemas.microsoft.com/office/drawing/2014/main" id="{E47CAAD1-C356-46A2-AB54-E6C14336B21E}"/>
            </a:ext>
          </a:extLst>
        </xdr:cNvPr>
        <xdr:cNvSpPr/>
      </xdr:nvSpPr>
      <xdr:spPr>
        <a:xfrm>
          <a:off x="14541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145324</xdr:rowOff>
    </xdr:from>
    <xdr:to>
      <xdr:col>81</xdr:col>
      <xdr:colOff>50800</xdr:colOff>
      <xdr:row>60</xdr:row>
      <xdr:rowOff>153488</xdr:rowOff>
    </xdr:to>
    <xdr:cxnSp macro="">
      <xdr:nvCxnSpPr>
        <xdr:cNvPr id="549" name="直線コネクタ 548">
          <a:extLst>
            <a:ext uri="{FF2B5EF4-FFF2-40B4-BE49-F238E27FC236}">
              <a16:creationId xmlns:a16="http://schemas.microsoft.com/office/drawing/2014/main" id="{425C7849-06D9-4C4D-B36E-AD5A69AB77DF}"/>
            </a:ext>
          </a:extLst>
        </xdr:cNvPr>
        <xdr:cNvCxnSpPr/>
      </xdr:nvCxnSpPr>
      <xdr:spPr>
        <a:xfrm>
          <a:off x="14592300" y="104323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52070</xdr:rowOff>
    </xdr:from>
    <xdr:to>
      <xdr:col>72</xdr:col>
      <xdr:colOff>38100</xdr:colOff>
      <xdr:row>60</xdr:row>
      <xdr:rowOff>153670</xdr:rowOff>
    </xdr:to>
    <xdr:sp macro="" textlink="">
      <xdr:nvSpPr>
        <xdr:cNvPr id="550" name="楕円 549">
          <a:extLst>
            <a:ext uri="{FF2B5EF4-FFF2-40B4-BE49-F238E27FC236}">
              <a16:creationId xmlns:a16="http://schemas.microsoft.com/office/drawing/2014/main" id="{012CECE5-BAEB-44DC-A3DA-A23E04C448EE}"/>
            </a:ext>
          </a:extLst>
        </xdr:cNvPr>
        <xdr:cNvSpPr/>
      </xdr:nvSpPr>
      <xdr:spPr>
        <a:xfrm>
          <a:off x="13652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102870</xdr:rowOff>
    </xdr:from>
    <xdr:to>
      <xdr:col>76</xdr:col>
      <xdr:colOff>114300</xdr:colOff>
      <xdr:row>60</xdr:row>
      <xdr:rowOff>145324</xdr:rowOff>
    </xdr:to>
    <xdr:cxnSp macro="">
      <xdr:nvCxnSpPr>
        <xdr:cNvPr id="551" name="直線コネクタ 550">
          <a:extLst>
            <a:ext uri="{FF2B5EF4-FFF2-40B4-BE49-F238E27FC236}">
              <a16:creationId xmlns:a16="http://schemas.microsoft.com/office/drawing/2014/main" id="{3C3FE7FF-E76F-4414-BA03-F6D6CFCE200D}"/>
            </a:ext>
          </a:extLst>
        </xdr:cNvPr>
        <xdr:cNvCxnSpPr/>
      </xdr:nvCxnSpPr>
      <xdr:spPr>
        <a:xfrm>
          <a:off x="13703300" y="1038987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37374</xdr:rowOff>
    </xdr:from>
    <xdr:to>
      <xdr:col>67</xdr:col>
      <xdr:colOff>101600</xdr:colOff>
      <xdr:row>60</xdr:row>
      <xdr:rowOff>138974</xdr:rowOff>
    </xdr:to>
    <xdr:sp macro="" textlink="">
      <xdr:nvSpPr>
        <xdr:cNvPr id="552" name="楕円 551">
          <a:extLst>
            <a:ext uri="{FF2B5EF4-FFF2-40B4-BE49-F238E27FC236}">
              <a16:creationId xmlns:a16="http://schemas.microsoft.com/office/drawing/2014/main" id="{A4DF9B8D-3E03-4928-B8C3-F71706B4F7EE}"/>
            </a:ext>
          </a:extLst>
        </xdr:cNvPr>
        <xdr:cNvSpPr/>
      </xdr:nvSpPr>
      <xdr:spPr>
        <a:xfrm>
          <a:off x="12763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88174</xdr:rowOff>
    </xdr:from>
    <xdr:to>
      <xdr:col>71</xdr:col>
      <xdr:colOff>177800</xdr:colOff>
      <xdr:row>60</xdr:row>
      <xdr:rowOff>102870</xdr:rowOff>
    </xdr:to>
    <xdr:cxnSp macro="">
      <xdr:nvCxnSpPr>
        <xdr:cNvPr id="553" name="直線コネクタ 552">
          <a:extLst>
            <a:ext uri="{FF2B5EF4-FFF2-40B4-BE49-F238E27FC236}">
              <a16:creationId xmlns:a16="http://schemas.microsoft.com/office/drawing/2014/main" id="{CB5CC815-FB47-4261-AD9A-26564B49F176}"/>
            </a:ext>
          </a:extLst>
        </xdr:cNvPr>
        <xdr:cNvCxnSpPr/>
      </xdr:nvCxnSpPr>
      <xdr:spPr>
        <a:xfrm>
          <a:off x="12814300" y="103751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54" name="n_1aveValue【学校施設】&#10;有形固定資産減価償却率">
          <a:extLst>
            <a:ext uri="{FF2B5EF4-FFF2-40B4-BE49-F238E27FC236}">
              <a16:creationId xmlns:a16="http://schemas.microsoft.com/office/drawing/2014/main" id="{279916F4-AE96-4309-816E-DFF21F27A674}"/>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555" name="n_2aveValue【学校施設】&#10;有形固定資産減価償却率">
          <a:extLst>
            <a:ext uri="{FF2B5EF4-FFF2-40B4-BE49-F238E27FC236}">
              <a16:creationId xmlns:a16="http://schemas.microsoft.com/office/drawing/2014/main" id="{181DF759-B380-4807-A20D-743FE4CEBBB5}"/>
            </a:ext>
          </a:extLst>
        </xdr:cNvPr>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556" name="n_3aveValue【学校施設】&#10;有形固定資産減価償却率">
          <a:extLst>
            <a:ext uri="{FF2B5EF4-FFF2-40B4-BE49-F238E27FC236}">
              <a16:creationId xmlns:a16="http://schemas.microsoft.com/office/drawing/2014/main" id="{BBF9CE75-A247-4100-A791-487DB6C497ED}"/>
            </a:ext>
          </a:extLst>
        </xdr:cNvPr>
        <xdr:cNvSpPr txBox="1"/>
      </xdr:nvSpPr>
      <xdr:spPr>
        <a:xfrm>
          <a:off x="13500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557" name="n_4aveValue【学校施設】&#10;有形固定資産減価償却率">
          <a:extLst>
            <a:ext uri="{FF2B5EF4-FFF2-40B4-BE49-F238E27FC236}">
              <a16:creationId xmlns:a16="http://schemas.microsoft.com/office/drawing/2014/main" id="{2311F545-DDDD-41A0-9667-6B486F8A07E8}"/>
            </a:ext>
          </a:extLst>
        </xdr:cNvPr>
        <xdr:cNvSpPr txBox="1"/>
      </xdr:nvSpPr>
      <xdr:spPr>
        <a:xfrm>
          <a:off x="12611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23965</xdr:rowOff>
    </xdr:from>
    <xdr:ext cx="405111" cy="259045"/>
    <xdr:sp macro="" textlink="">
      <xdr:nvSpPr>
        <xdr:cNvPr id="558" name="n_1mainValue【学校施設】&#10;有形固定資産減価償却率">
          <a:extLst>
            <a:ext uri="{FF2B5EF4-FFF2-40B4-BE49-F238E27FC236}">
              <a16:creationId xmlns:a16="http://schemas.microsoft.com/office/drawing/2014/main" id="{0A86AD47-A89E-4278-A9D3-BD465BCE55B8}"/>
            </a:ext>
          </a:extLst>
        </xdr:cNvPr>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559" name="n_2mainValue【学校施設】&#10;有形固定資産減価償却率">
          <a:extLst>
            <a:ext uri="{FF2B5EF4-FFF2-40B4-BE49-F238E27FC236}">
              <a16:creationId xmlns:a16="http://schemas.microsoft.com/office/drawing/2014/main" id="{70BCE823-3E3B-45AB-8E3A-3B6198171DA9}"/>
            </a:ext>
          </a:extLst>
        </xdr:cNvPr>
        <xdr:cNvSpPr txBox="1"/>
      </xdr:nvSpPr>
      <xdr:spPr>
        <a:xfrm>
          <a:off x="14389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170197</xdr:rowOff>
    </xdr:from>
    <xdr:ext cx="405111" cy="259045"/>
    <xdr:sp macro="" textlink="">
      <xdr:nvSpPr>
        <xdr:cNvPr id="560" name="n_3mainValue【学校施設】&#10;有形固定資産減価償却率">
          <a:extLst>
            <a:ext uri="{FF2B5EF4-FFF2-40B4-BE49-F238E27FC236}">
              <a16:creationId xmlns:a16="http://schemas.microsoft.com/office/drawing/2014/main" id="{E2C23E2E-3F77-4F67-9FBA-A79D50FED2C2}"/>
            </a:ext>
          </a:extLst>
        </xdr:cNvPr>
        <xdr:cNvSpPr txBox="1"/>
      </xdr:nvSpPr>
      <xdr:spPr>
        <a:xfrm>
          <a:off x="13500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561" name="n_4mainValue【学校施設】&#10;有形固定資産減価償却率">
          <a:extLst>
            <a:ext uri="{FF2B5EF4-FFF2-40B4-BE49-F238E27FC236}">
              <a16:creationId xmlns:a16="http://schemas.microsoft.com/office/drawing/2014/main" id="{614A3914-62BA-4A0A-8BA4-2B843E471245}"/>
            </a:ext>
          </a:extLst>
        </xdr:cNvPr>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58D24AE1-85D7-4478-8CE9-A233B205B60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227E93B0-D2ED-4479-942C-1CFA1B00E0B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6380E51A-A926-4179-9AE5-FD2A405F035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5122DC7F-6295-45B6-8516-5617ABD9D6D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AFB9AEE7-3F88-43EB-9ACE-3936FACD9EC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3D8189E9-E0BA-4AF6-B1B3-F1FDF62BD7D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E8D97E02-9F94-4D0A-845E-64635378CA7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294D6901-DFBC-4A2E-91AE-F075F16BBA4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157C98BA-B7EA-4500-B2A5-19C3B0965ED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F7AF1ADB-88D9-442A-8386-FF5C30952D5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1A89125C-9093-4F58-9158-B3F6749F8CD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F75A407E-7835-4FC6-B4FD-236B16B55C2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060E7926-9272-4C6B-97A3-FA1B1B2E3E6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850A4C40-0DAB-496F-9A57-993BAA968C1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78BC927D-758A-4007-BE01-9F34CD0040E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A7E9725E-F073-4D3E-82B5-90F289CD8E1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D9248DBE-7BCB-4198-BB68-CE37FA169F0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E6D20DC8-D6CD-4631-82BE-AB4A334274D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B4DEDF21-BDB5-4AF3-8826-4CF2D3FCCE7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C1AED313-9B48-4B89-89CA-2ADDBB9A04F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383E869B-9706-42D3-8EA4-62BF572EC60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000DDC4-536D-4C6A-9021-26F73123BB8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a:extLst>
            <a:ext uri="{FF2B5EF4-FFF2-40B4-BE49-F238E27FC236}">
              <a16:creationId xmlns:a16="http://schemas.microsoft.com/office/drawing/2014/main" id="{633647EC-28D1-4584-8880-42DC02A247EA}"/>
            </a:ext>
          </a:extLst>
        </xdr:cNvPr>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a:extLst>
            <a:ext uri="{FF2B5EF4-FFF2-40B4-BE49-F238E27FC236}">
              <a16:creationId xmlns:a16="http://schemas.microsoft.com/office/drawing/2014/main" id="{4D53C839-6691-4E40-9CE7-6ECE75EFF957}"/>
            </a:ext>
          </a:extLst>
        </xdr:cNvPr>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a:extLst>
            <a:ext uri="{FF2B5EF4-FFF2-40B4-BE49-F238E27FC236}">
              <a16:creationId xmlns:a16="http://schemas.microsoft.com/office/drawing/2014/main" id="{038D4C19-BBB7-4374-87A6-499870B64909}"/>
            </a:ext>
          </a:extLst>
        </xdr:cNvPr>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a:extLst>
            <a:ext uri="{FF2B5EF4-FFF2-40B4-BE49-F238E27FC236}">
              <a16:creationId xmlns:a16="http://schemas.microsoft.com/office/drawing/2014/main" id="{A140CD25-B5F5-4DF5-80E1-492FB7AAD6A9}"/>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a:extLst>
            <a:ext uri="{FF2B5EF4-FFF2-40B4-BE49-F238E27FC236}">
              <a16:creationId xmlns:a16="http://schemas.microsoft.com/office/drawing/2014/main" id="{8EC64ED9-585B-4418-9552-2567EF804D59}"/>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99179</xdr:rowOff>
    </xdr:from>
    <xdr:ext cx="469744" cy="259045"/>
    <xdr:sp macro="" textlink="">
      <xdr:nvSpPr>
        <xdr:cNvPr id="589" name="【学校施設】&#10;一人当たり面積平均値テキスト">
          <a:extLst>
            <a:ext uri="{FF2B5EF4-FFF2-40B4-BE49-F238E27FC236}">
              <a16:creationId xmlns:a16="http://schemas.microsoft.com/office/drawing/2014/main" id="{86BB5C55-4B8B-4993-9058-9556EB30A9EA}"/>
            </a:ext>
          </a:extLst>
        </xdr:cNvPr>
        <xdr:cNvSpPr txBox="1"/>
      </xdr:nvSpPr>
      <xdr:spPr>
        <a:xfrm>
          <a:off x="22199600" y="1038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a:extLst>
            <a:ext uri="{FF2B5EF4-FFF2-40B4-BE49-F238E27FC236}">
              <a16:creationId xmlns:a16="http://schemas.microsoft.com/office/drawing/2014/main" id="{B59AE60F-5275-4D58-AF3D-A2E9E4B1FE3D}"/>
            </a:ext>
          </a:extLst>
        </xdr:cNvPr>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a:extLst>
            <a:ext uri="{FF2B5EF4-FFF2-40B4-BE49-F238E27FC236}">
              <a16:creationId xmlns:a16="http://schemas.microsoft.com/office/drawing/2014/main" id="{20F4C470-ED8C-45A1-BA71-26E8B903D5E2}"/>
            </a:ext>
          </a:extLst>
        </xdr:cNvPr>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a:extLst>
            <a:ext uri="{FF2B5EF4-FFF2-40B4-BE49-F238E27FC236}">
              <a16:creationId xmlns:a16="http://schemas.microsoft.com/office/drawing/2014/main" id="{BD840B15-ADC6-4B44-A1BF-C90696E8BE74}"/>
            </a:ext>
          </a:extLst>
        </xdr:cNvPr>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a:extLst>
            <a:ext uri="{FF2B5EF4-FFF2-40B4-BE49-F238E27FC236}">
              <a16:creationId xmlns:a16="http://schemas.microsoft.com/office/drawing/2014/main" id="{ADC75A0C-A0DA-448D-867E-9F199B285ADA}"/>
            </a:ext>
          </a:extLst>
        </xdr:cNvPr>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a:extLst>
            <a:ext uri="{FF2B5EF4-FFF2-40B4-BE49-F238E27FC236}">
              <a16:creationId xmlns:a16="http://schemas.microsoft.com/office/drawing/2014/main" id="{D49A29F9-2095-43F2-9382-8AE6B6FFDBFE}"/>
            </a:ext>
          </a:extLst>
        </xdr:cNvPr>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23BAD16B-E78C-4720-BCB5-A2F086E835C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565FCF42-C021-4595-9C57-4D59AC46784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7EC9AECD-EACF-43AD-B0E8-0BA7D3CAA08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81023716-3F19-4EBD-9341-C995F6CE837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CC912E08-5DE7-40B2-AF7A-7EE921F189F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50698</xdr:rowOff>
    </xdr:from>
    <xdr:to>
      <xdr:col>116</xdr:col>
      <xdr:colOff>114300</xdr:colOff>
      <xdr:row>62</xdr:row>
      <xdr:rowOff>152298</xdr:rowOff>
    </xdr:to>
    <xdr:sp macro="" textlink="">
      <xdr:nvSpPr>
        <xdr:cNvPr id="600" name="楕円 599">
          <a:extLst>
            <a:ext uri="{FF2B5EF4-FFF2-40B4-BE49-F238E27FC236}">
              <a16:creationId xmlns:a16="http://schemas.microsoft.com/office/drawing/2014/main" id="{4AA860CD-669B-4898-94F8-1A62F8790524}"/>
            </a:ext>
          </a:extLst>
        </xdr:cNvPr>
        <xdr:cNvSpPr/>
      </xdr:nvSpPr>
      <xdr:spPr>
        <a:xfrm>
          <a:off x="22110700" y="106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29125</xdr:rowOff>
    </xdr:from>
    <xdr:ext cx="469744" cy="259045"/>
    <xdr:sp macro="" textlink="">
      <xdr:nvSpPr>
        <xdr:cNvPr id="601" name="【学校施設】&#10;一人当たり面積該当値テキスト">
          <a:extLst>
            <a:ext uri="{FF2B5EF4-FFF2-40B4-BE49-F238E27FC236}">
              <a16:creationId xmlns:a16="http://schemas.microsoft.com/office/drawing/2014/main" id="{1BF3BF80-AAD8-41AA-95D0-BCB05FEC6E81}"/>
            </a:ext>
          </a:extLst>
        </xdr:cNvPr>
        <xdr:cNvSpPr txBox="1"/>
      </xdr:nvSpPr>
      <xdr:spPr>
        <a:xfrm>
          <a:off x="22199600" y="1065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49326</xdr:rowOff>
    </xdr:from>
    <xdr:to>
      <xdr:col>112</xdr:col>
      <xdr:colOff>38100</xdr:colOff>
      <xdr:row>62</xdr:row>
      <xdr:rowOff>150926</xdr:rowOff>
    </xdr:to>
    <xdr:sp macro="" textlink="">
      <xdr:nvSpPr>
        <xdr:cNvPr id="602" name="楕円 601">
          <a:extLst>
            <a:ext uri="{FF2B5EF4-FFF2-40B4-BE49-F238E27FC236}">
              <a16:creationId xmlns:a16="http://schemas.microsoft.com/office/drawing/2014/main" id="{C78B9EE6-D1D6-458A-A1B8-121BEE43AB02}"/>
            </a:ext>
          </a:extLst>
        </xdr:cNvPr>
        <xdr:cNvSpPr/>
      </xdr:nvSpPr>
      <xdr:spPr>
        <a:xfrm>
          <a:off x="21272500" y="1067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100126</xdr:rowOff>
    </xdr:from>
    <xdr:to>
      <xdr:col>116</xdr:col>
      <xdr:colOff>63500</xdr:colOff>
      <xdr:row>62</xdr:row>
      <xdr:rowOff>101498</xdr:rowOff>
    </xdr:to>
    <xdr:cxnSp macro="">
      <xdr:nvCxnSpPr>
        <xdr:cNvPr id="603" name="直線コネクタ 602">
          <a:extLst>
            <a:ext uri="{FF2B5EF4-FFF2-40B4-BE49-F238E27FC236}">
              <a16:creationId xmlns:a16="http://schemas.microsoft.com/office/drawing/2014/main" id="{357A82F3-18AE-48A2-871B-388154E891AB}"/>
            </a:ext>
          </a:extLst>
        </xdr:cNvPr>
        <xdr:cNvCxnSpPr/>
      </xdr:nvCxnSpPr>
      <xdr:spPr>
        <a:xfrm>
          <a:off x="21323300" y="1073002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50698</xdr:rowOff>
    </xdr:from>
    <xdr:to>
      <xdr:col>107</xdr:col>
      <xdr:colOff>101600</xdr:colOff>
      <xdr:row>62</xdr:row>
      <xdr:rowOff>152298</xdr:rowOff>
    </xdr:to>
    <xdr:sp macro="" textlink="">
      <xdr:nvSpPr>
        <xdr:cNvPr id="604" name="楕円 603">
          <a:extLst>
            <a:ext uri="{FF2B5EF4-FFF2-40B4-BE49-F238E27FC236}">
              <a16:creationId xmlns:a16="http://schemas.microsoft.com/office/drawing/2014/main" id="{4BB06322-6195-4000-9A69-358395C378B4}"/>
            </a:ext>
          </a:extLst>
        </xdr:cNvPr>
        <xdr:cNvSpPr/>
      </xdr:nvSpPr>
      <xdr:spPr>
        <a:xfrm>
          <a:off x="20383500" y="106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100126</xdr:rowOff>
    </xdr:from>
    <xdr:to>
      <xdr:col>111</xdr:col>
      <xdr:colOff>177800</xdr:colOff>
      <xdr:row>62</xdr:row>
      <xdr:rowOff>101498</xdr:rowOff>
    </xdr:to>
    <xdr:cxnSp macro="">
      <xdr:nvCxnSpPr>
        <xdr:cNvPr id="605" name="直線コネクタ 604">
          <a:extLst>
            <a:ext uri="{FF2B5EF4-FFF2-40B4-BE49-F238E27FC236}">
              <a16:creationId xmlns:a16="http://schemas.microsoft.com/office/drawing/2014/main" id="{0B37ABE2-CB4B-4E4C-8B88-578CBD675EAE}"/>
            </a:ext>
          </a:extLst>
        </xdr:cNvPr>
        <xdr:cNvCxnSpPr/>
      </xdr:nvCxnSpPr>
      <xdr:spPr>
        <a:xfrm flipV="1">
          <a:off x="20434300" y="1073002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49784</xdr:rowOff>
    </xdr:from>
    <xdr:to>
      <xdr:col>102</xdr:col>
      <xdr:colOff>165100</xdr:colOff>
      <xdr:row>62</xdr:row>
      <xdr:rowOff>151384</xdr:rowOff>
    </xdr:to>
    <xdr:sp macro="" textlink="">
      <xdr:nvSpPr>
        <xdr:cNvPr id="606" name="楕円 605">
          <a:extLst>
            <a:ext uri="{FF2B5EF4-FFF2-40B4-BE49-F238E27FC236}">
              <a16:creationId xmlns:a16="http://schemas.microsoft.com/office/drawing/2014/main" id="{6D524513-8741-4E01-B9B6-E56D14263FD8}"/>
            </a:ext>
          </a:extLst>
        </xdr:cNvPr>
        <xdr:cNvSpPr/>
      </xdr:nvSpPr>
      <xdr:spPr>
        <a:xfrm>
          <a:off x="19494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100584</xdr:rowOff>
    </xdr:from>
    <xdr:to>
      <xdr:col>107</xdr:col>
      <xdr:colOff>50800</xdr:colOff>
      <xdr:row>62</xdr:row>
      <xdr:rowOff>101498</xdr:rowOff>
    </xdr:to>
    <xdr:cxnSp macro="">
      <xdr:nvCxnSpPr>
        <xdr:cNvPr id="607" name="直線コネクタ 606">
          <a:extLst>
            <a:ext uri="{FF2B5EF4-FFF2-40B4-BE49-F238E27FC236}">
              <a16:creationId xmlns:a16="http://schemas.microsoft.com/office/drawing/2014/main" id="{663040A2-6D14-463B-B088-21DDE1EBDF4A}"/>
            </a:ext>
          </a:extLst>
        </xdr:cNvPr>
        <xdr:cNvCxnSpPr/>
      </xdr:nvCxnSpPr>
      <xdr:spPr>
        <a:xfrm>
          <a:off x="19545300" y="1073048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51613</xdr:rowOff>
    </xdr:from>
    <xdr:to>
      <xdr:col>98</xdr:col>
      <xdr:colOff>38100</xdr:colOff>
      <xdr:row>62</xdr:row>
      <xdr:rowOff>153213</xdr:rowOff>
    </xdr:to>
    <xdr:sp macro="" textlink="">
      <xdr:nvSpPr>
        <xdr:cNvPr id="608" name="楕円 607">
          <a:extLst>
            <a:ext uri="{FF2B5EF4-FFF2-40B4-BE49-F238E27FC236}">
              <a16:creationId xmlns:a16="http://schemas.microsoft.com/office/drawing/2014/main" id="{69F0C295-9198-463F-ADBE-245B866DF579}"/>
            </a:ext>
          </a:extLst>
        </xdr:cNvPr>
        <xdr:cNvSpPr/>
      </xdr:nvSpPr>
      <xdr:spPr>
        <a:xfrm>
          <a:off x="18605500" y="1068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100584</xdr:rowOff>
    </xdr:from>
    <xdr:to>
      <xdr:col>102</xdr:col>
      <xdr:colOff>114300</xdr:colOff>
      <xdr:row>62</xdr:row>
      <xdr:rowOff>102413</xdr:rowOff>
    </xdr:to>
    <xdr:cxnSp macro="">
      <xdr:nvCxnSpPr>
        <xdr:cNvPr id="609" name="直線コネクタ 608">
          <a:extLst>
            <a:ext uri="{FF2B5EF4-FFF2-40B4-BE49-F238E27FC236}">
              <a16:creationId xmlns:a16="http://schemas.microsoft.com/office/drawing/2014/main" id="{5D61A095-BB2B-4CE3-8C84-991ED1D9973F}"/>
            </a:ext>
          </a:extLst>
        </xdr:cNvPr>
        <xdr:cNvCxnSpPr/>
      </xdr:nvCxnSpPr>
      <xdr:spPr>
        <a:xfrm flipV="1">
          <a:off x="18656300" y="1073048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25722</xdr:rowOff>
    </xdr:from>
    <xdr:ext cx="469744" cy="259045"/>
    <xdr:sp macro="" textlink="">
      <xdr:nvSpPr>
        <xdr:cNvPr id="610" name="n_1aveValue【学校施設】&#10;一人当たり面積">
          <a:extLst>
            <a:ext uri="{FF2B5EF4-FFF2-40B4-BE49-F238E27FC236}">
              <a16:creationId xmlns:a16="http://schemas.microsoft.com/office/drawing/2014/main" id="{FEBEA588-E154-4F01-BA40-1E5904290616}"/>
            </a:ext>
          </a:extLst>
        </xdr:cNvPr>
        <xdr:cNvSpPr txBox="1"/>
      </xdr:nvSpPr>
      <xdr:spPr>
        <a:xfrm>
          <a:off x="21075727" y="1031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34865</xdr:rowOff>
    </xdr:from>
    <xdr:ext cx="469744" cy="259045"/>
    <xdr:sp macro="" textlink="">
      <xdr:nvSpPr>
        <xdr:cNvPr id="611" name="n_2aveValue【学校施設】&#10;一人当たり面積">
          <a:extLst>
            <a:ext uri="{FF2B5EF4-FFF2-40B4-BE49-F238E27FC236}">
              <a16:creationId xmlns:a16="http://schemas.microsoft.com/office/drawing/2014/main" id="{3380EFB2-8A62-4864-9A6A-CDE9C38CAB49}"/>
            </a:ext>
          </a:extLst>
        </xdr:cNvPr>
        <xdr:cNvSpPr txBox="1"/>
      </xdr:nvSpPr>
      <xdr:spPr>
        <a:xfrm>
          <a:off x="201994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56811</xdr:rowOff>
    </xdr:from>
    <xdr:ext cx="469744" cy="259045"/>
    <xdr:sp macro="" textlink="">
      <xdr:nvSpPr>
        <xdr:cNvPr id="612" name="n_3aveValue【学校施設】&#10;一人当たり面積">
          <a:extLst>
            <a:ext uri="{FF2B5EF4-FFF2-40B4-BE49-F238E27FC236}">
              <a16:creationId xmlns:a16="http://schemas.microsoft.com/office/drawing/2014/main" id="{C5F511BA-256A-4E9D-9BA5-18252D0D703F}"/>
            </a:ext>
          </a:extLst>
        </xdr:cNvPr>
        <xdr:cNvSpPr txBox="1"/>
      </xdr:nvSpPr>
      <xdr:spPr>
        <a:xfrm>
          <a:off x="193104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613" name="n_4aveValue【学校施設】&#10;一人当たり面積">
          <a:extLst>
            <a:ext uri="{FF2B5EF4-FFF2-40B4-BE49-F238E27FC236}">
              <a16:creationId xmlns:a16="http://schemas.microsoft.com/office/drawing/2014/main" id="{97C804E7-8788-4C62-93E8-7F2206221A9E}"/>
            </a:ext>
          </a:extLst>
        </xdr:cNvPr>
        <xdr:cNvSpPr txBox="1"/>
      </xdr:nvSpPr>
      <xdr:spPr>
        <a:xfrm>
          <a:off x="18421427" y="103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142053</xdr:rowOff>
    </xdr:from>
    <xdr:ext cx="469744" cy="259045"/>
    <xdr:sp macro="" textlink="">
      <xdr:nvSpPr>
        <xdr:cNvPr id="614" name="n_1mainValue【学校施設】&#10;一人当たり面積">
          <a:extLst>
            <a:ext uri="{FF2B5EF4-FFF2-40B4-BE49-F238E27FC236}">
              <a16:creationId xmlns:a16="http://schemas.microsoft.com/office/drawing/2014/main" id="{2A23310F-D826-4BFD-AFA0-F10E5B09AFB4}"/>
            </a:ext>
          </a:extLst>
        </xdr:cNvPr>
        <xdr:cNvSpPr txBox="1"/>
      </xdr:nvSpPr>
      <xdr:spPr>
        <a:xfrm>
          <a:off x="21075727" y="1077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143425</xdr:rowOff>
    </xdr:from>
    <xdr:ext cx="469744" cy="259045"/>
    <xdr:sp macro="" textlink="">
      <xdr:nvSpPr>
        <xdr:cNvPr id="615" name="n_2mainValue【学校施設】&#10;一人当たり面積">
          <a:extLst>
            <a:ext uri="{FF2B5EF4-FFF2-40B4-BE49-F238E27FC236}">
              <a16:creationId xmlns:a16="http://schemas.microsoft.com/office/drawing/2014/main" id="{0D070589-713A-4A93-AC2A-BBA71E2F6560}"/>
            </a:ext>
          </a:extLst>
        </xdr:cNvPr>
        <xdr:cNvSpPr txBox="1"/>
      </xdr:nvSpPr>
      <xdr:spPr>
        <a:xfrm>
          <a:off x="20199427" y="1077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142511</xdr:rowOff>
    </xdr:from>
    <xdr:ext cx="469744" cy="259045"/>
    <xdr:sp macro="" textlink="">
      <xdr:nvSpPr>
        <xdr:cNvPr id="616" name="n_3mainValue【学校施設】&#10;一人当たり面積">
          <a:extLst>
            <a:ext uri="{FF2B5EF4-FFF2-40B4-BE49-F238E27FC236}">
              <a16:creationId xmlns:a16="http://schemas.microsoft.com/office/drawing/2014/main" id="{53D8376F-0323-42EA-9305-1FFC6ED9BEE7}"/>
            </a:ext>
          </a:extLst>
        </xdr:cNvPr>
        <xdr:cNvSpPr txBox="1"/>
      </xdr:nvSpPr>
      <xdr:spPr>
        <a:xfrm>
          <a:off x="19310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144340</xdr:rowOff>
    </xdr:from>
    <xdr:ext cx="469744" cy="259045"/>
    <xdr:sp macro="" textlink="">
      <xdr:nvSpPr>
        <xdr:cNvPr id="617" name="n_4mainValue【学校施設】&#10;一人当たり面積">
          <a:extLst>
            <a:ext uri="{FF2B5EF4-FFF2-40B4-BE49-F238E27FC236}">
              <a16:creationId xmlns:a16="http://schemas.microsoft.com/office/drawing/2014/main" id="{0F0CDE77-DB51-4F30-A2A0-5A5996919024}"/>
            </a:ext>
          </a:extLst>
        </xdr:cNvPr>
        <xdr:cNvSpPr txBox="1"/>
      </xdr:nvSpPr>
      <xdr:spPr>
        <a:xfrm>
          <a:off x="18421427" y="107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A4318CEA-CA85-4796-8236-BE6B14AB7FF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808F219-C7AD-4085-9668-0DB7562136B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F52E2CAF-B3AC-4A1F-BA99-236BA5D1089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A682A27F-AD79-460B-8EEC-D349837B920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A299E9CF-90DA-48A4-AF3E-638D26E0B95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5285EAE7-6D31-4EB4-86FA-1F9ABE9113F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4AE16BE7-DD27-45C4-9713-D17E4D9A44A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415E3908-B6A2-4739-A8D7-E35A577160F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F286F7D2-7833-4DA7-9CAE-FDD0F358C88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F0F3F0C0-6542-4A6E-85E8-2187BFFFC28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DB516675-EE69-496C-831C-B57894009B7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a:extLst>
            <a:ext uri="{FF2B5EF4-FFF2-40B4-BE49-F238E27FC236}">
              <a16:creationId xmlns:a16="http://schemas.microsoft.com/office/drawing/2014/main" id="{29C9B77D-B69E-4D28-A78F-9234CE14A8C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a:extLst>
            <a:ext uri="{FF2B5EF4-FFF2-40B4-BE49-F238E27FC236}">
              <a16:creationId xmlns:a16="http://schemas.microsoft.com/office/drawing/2014/main" id="{DE778BE3-8F73-48F0-887E-26505FEE568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a:extLst>
            <a:ext uri="{FF2B5EF4-FFF2-40B4-BE49-F238E27FC236}">
              <a16:creationId xmlns:a16="http://schemas.microsoft.com/office/drawing/2014/main" id="{8528F858-B17D-4A36-94AC-B94D74354E5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a:extLst>
            <a:ext uri="{FF2B5EF4-FFF2-40B4-BE49-F238E27FC236}">
              <a16:creationId xmlns:a16="http://schemas.microsoft.com/office/drawing/2014/main" id="{2A59C4D5-588B-4865-A06E-E6078D45C64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a:extLst>
            <a:ext uri="{FF2B5EF4-FFF2-40B4-BE49-F238E27FC236}">
              <a16:creationId xmlns:a16="http://schemas.microsoft.com/office/drawing/2014/main" id="{B9B26B58-49F8-4578-B267-165993A930A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a:extLst>
            <a:ext uri="{FF2B5EF4-FFF2-40B4-BE49-F238E27FC236}">
              <a16:creationId xmlns:a16="http://schemas.microsoft.com/office/drawing/2014/main" id="{E43F7E8B-0989-4EFE-A557-9AD1082CA2D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a:extLst>
            <a:ext uri="{FF2B5EF4-FFF2-40B4-BE49-F238E27FC236}">
              <a16:creationId xmlns:a16="http://schemas.microsoft.com/office/drawing/2014/main" id="{63621724-C8DE-4292-AD4F-7B5BEA2932F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a:extLst>
            <a:ext uri="{FF2B5EF4-FFF2-40B4-BE49-F238E27FC236}">
              <a16:creationId xmlns:a16="http://schemas.microsoft.com/office/drawing/2014/main" id="{F667F344-6564-44C7-B118-AE9ED435905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a:extLst>
            <a:ext uri="{FF2B5EF4-FFF2-40B4-BE49-F238E27FC236}">
              <a16:creationId xmlns:a16="http://schemas.microsoft.com/office/drawing/2014/main" id="{0B62648C-17A8-42C3-8D62-E108BC0FA0F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8" name="テキスト ボックス 637">
          <a:extLst>
            <a:ext uri="{FF2B5EF4-FFF2-40B4-BE49-F238E27FC236}">
              <a16:creationId xmlns:a16="http://schemas.microsoft.com/office/drawing/2014/main" id="{B51C8CD5-9E97-4321-93F0-58E2C4A18E11}"/>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9ED2624E-33BE-42EA-BC37-EB6882B2CAB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BB95768B-88E4-4513-8A0A-623FFA74E83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1" name="直線コネクタ 640">
          <a:extLst>
            <a:ext uri="{FF2B5EF4-FFF2-40B4-BE49-F238E27FC236}">
              <a16:creationId xmlns:a16="http://schemas.microsoft.com/office/drawing/2014/main" id="{262B6D80-613F-409F-BA7A-FB97A0B301B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2" name="【児童館】&#10;有形固定資産減価償却率最小値テキスト">
          <a:extLst>
            <a:ext uri="{FF2B5EF4-FFF2-40B4-BE49-F238E27FC236}">
              <a16:creationId xmlns:a16="http://schemas.microsoft.com/office/drawing/2014/main" id="{5EC2E6A5-977A-4E36-AAD1-B4C180AC9303}"/>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3" name="直線コネクタ 642">
          <a:extLst>
            <a:ext uri="{FF2B5EF4-FFF2-40B4-BE49-F238E27FC236}">
              <a16:creationId xmlns:a16="http://schemas.microsoft.com/office/drawing/2014/main" id="{36E82A4B-7347-49E5-ADEF-75A0FDE82831}"/>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4" name="【児童館】&#10;有形固定資産減価償却率最大値テキスト">
          <a:extLst>
            <a:ext uri="{FF2B5EF4-FFF2-40B4-BE49-F238E27FC236}">
              <a16:creationId xmlns:a16="http://schemas.microsoft.com/office/drawing/2014/main" id="{B3A72DD7-EFE2-423C-80F8-D6B1C6DAF7BB}"/>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a:extLst>
            <a:ext uri="{FF2B5EF4-FFF2-40B4-BE49-F238E27FC236}">
              <a16:creationId xmlns:a16="http://schemas.microsoft.com/office/drawing/2014/main" id="{8FECB0E1-35CA-4FA3-9E25-07873FB9A77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149877</xdr:rowOff>
    </xdr:from>
    <xdr:ext cx="405111" cy="259045"/>
    <xdr:sp macro="" textlink="">
      <xdr:nvSpPr>
        <xdr:cNvPr id="646" name="【児童館】&#10;有形固定資産減価償却率平均値テキスト">
          <a:extLst>
            <a:ext uri="{FF2B5EF4-FFF2-40B4-BE49-F238E27FC236}">
              <a16:creationId xmlns:a16="http://schemas.microsoft.com/office/drawing/2014/main" id="{3A62CB11-CB42-4D4D-9C32-5F45266D57EF}"/>
            </a:ext>
          </a:extLst>
        </xdr:cNvPr>
        <xdr:cNvSpPr txBox="1"/>
      </xdr:nvSpPr>
      <xdr:spPr>
        <a:xfrm>
          <a:off x="16357600" y="13865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7" name="フローチャート: 判断 646">
          <a:extLst>
            <a:ext uri="{FF2B5EF4-FFF2-40B4-BE49-F238E27FC236}">
              <a16:creationId xmlns:a16="http://schemas.microsoft.com/office/drawing/2014/main" id="{542B92CC-1F18-4932-98D4-8B7618136003}"/>
            </a:ext>
          </a:extLst>
        </xdr:cNvPr>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48" name="フローチャート: 判断 647">
          <a:extLst>
            <a:ext uri="{FF2B5EF4-FFF2-40B4-BE49-F238E27FC236}">
              <a16:creationId xmlns:a16="http://schemas.microsoft.com/office/drawing/2014/main" id="{929DD576-5D37-4495-8A6A-26D2287EA673}"/>
            </a:ext>
          </a:extLst>
        </xdr:cNvPr>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649" name="フローチャート: 判断 648">
          <a:extLst>
            <a:ext uri="{FF2B5EF4-FFF2-40B4-BE49-F238E27FC236}">
              <a16:creationId xmlns:a16="http://schemas.microsoft.com/office/drawing/2014/main" id="{53EA51AD-0404-420D-9CFA-74AE8B330F08}"/>
            </a:ext>
          </a:extLst>
        </xdr:cNvPr>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50" name="フローチャート: 判断 649">
          <a:extLst>
            <a:ext uri="{FF2B5EF4-FFF2-40B4-BE49-F238E27FC236}">
              <a16:creationId xmlns:a16="http://schemas.microsoft.com/office/drawing/2014/main" id="{EA4EC243-6361-4F12-81D1-70B8B3C4B57A}"/>
            </a:ext>
          </a:extLst>
        </xdr:cNvPr>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1" name="フローチャート: 判断 650">
          <a:extLst>
            <a:ext uri="{FF2B5EF4-FFF2-40B4-BE49-F238E27FC236}">
              <a16:creationId xmlns:a16="http://schemas.microsoft.com/office/drawing/2014/main" id="{069D5506-07E9-4072-AF5B-E77EAB98D7B2}"/>
            </a:ext>
          </a:extLst>
        </xdr:cNvPr>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F63DF274-BC0D-49A3-A9AE-44495C935DE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CF3AEC8E-6329-400C-8300-764646434D2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97AB8AD-1D99-442D-9E55-960EF5A913A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4EBBDBCE-06B9-44D5-9B0B-655A2502900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E58ADA0C-C8A9-4629-9508-4CD4B16E43C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123189</xdr:rowOff>
    </xdr:from>
    <xdr:to>
      <xdr:col>85</xdr:col>
      <xdr:colOff>177800</xdr:colOff>
      <xdr:row>85</xdr:row>
      <xdr:rowOff>53339</xdr:rowOff>
    </xdr:to>
    <xdr:sp macro="" textlink="">
      <xdr:nvSpPr>
        <xdr:cNvPr id="657" name="楕円 656">
          <a:extLst>
            <a:ext uri="{FF2B5EF4-FFF2-40B4-BE49-F238E27FC236}">
              <a16:creationId xmlns:a16="http://schemas.microsoft.com/office/drawing/2014/main" id="{D2059603-C55D-421C-80CE-20D24DE84161}"/>
            </a:ext>
          </a:extLst>
        </xdr:cNvPr>
        <xdr:cNvSpPr/>
      </xdr:nvSpPr>
      <xdr:spPr>
        <a:xfrm>
          <a:off x="16268700" y="145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38116</xdr:rowOff>
    </xdr:from>
    <xdr:ext cx="405111" cy="259045"/>
    <xdr:sp macro="" textlink="">
      <xdr:nvSpPr>
        <xdr:cNvPr id="658" name="【児童館】&#10;有形固定資産減価償却率該当値テキスト">
          <a:extLst>
            <a:ext uri="{FF2B5EF4-FFF2-40B4-BE49-F238E27FC236}">
              <a16:creationId xmlns:a16="http://schemas.microsoft.com/office/drawing/2014/main" id="{C6102FEE-3327-49AA-8E59-D8CA6F3DD3C7}"/>
            </a:ext>
          </a:extLst>
        </xdr:cNvPr>
        <xdr:cNvSpPr txBox="1"/>
      </xdr:nvSpPr>
      <xdr:spPr>
        <a:xfrm>
          <a:off x="16357600"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82550</xdr:rowOff>
    </xdr:from>
    <xdr:to>
      <xdr:col>81</xdr:col>
      <xdr:colOff>101600</xdr:colOff>
      <xdr:row>85</xdr:row>
      <xdr:rowOff>12700</xdr:rowOff>
    </xdr:to>
    <xdr:sp macro="" textlink="">
      <xdr:nvSpPr>
        <xdr:cNvPr id="659" name="楕円 658">
          <a:extLst>
            <a:ext uri="{FF2B5EF4-FFF2-40B4-BE49-F238E27FC236}">
              <a16:creationId xmlns:a16="http://schemas.microsoft.com/office/drawing/2014/main" id="{29C06D65-7CA1-4FFE-838C-B4FE30240231}"/>
            </a:ext>
          </a:extLst>
        </xdr:cNvPr>
        <xdr:cNvSpPr/>
      </xdr:nvSpPr>
      <xdr:spPr>
        <a:xfrm>
          <a:off x="15430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133350</xdr:rowOff>
    </xdr:from>
    <xdr:to>
      <xdr:col>85</xdr:col>
      <xdr:colOff>127000</xdr:colOff>
      <xdr:row>85</xdr:row>
      <xdr:rowOff>2539</xdr:rowOff>
    </xdr:to>
    <xdr:cxnSp macro="">
      <xdr:nvCxnSpPr>
        <xdr:cNvPr id="660" name="直線コネクタ 659">
          <a:extLst>
            <a:ext uri="{FF2B5EF4-FFF2-40B4-BE49-F238E27FC236}">
              <a16:creationId xmlns:a16="http://schemas.microsoft.com/office/drawing/2014/main" id="{FFE28664-55A1-46A0-BFA4-7468540A9832}"/>
            </a:ext>
          </a:extLst>
        </xdr:cNvPr>
        <xdr:cNvCxnSpPr/>
      </xdr:nvCxnSpPr>
      <xdr:spPr>
        <a:xfrm>
          <a:off x="15481300" y="14535150"/>
          <a:ext cx="83820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115570</xdr:rowOff>
    </xdr:from>
    <xdr:to>
      <xdr:col>76</xdr:col>
      <xdr:colOff>165100</xdr:colOff>
      <xdr:row>85</xdr:row>
      <xdr:rowOff>45720</xdr:rowOff>
    </xdr:to>
    <xdr:sp macro="" textlink="">
      <xdr:nvSpPr>
        <xdr:cNvPr id="661" name="楕円 660">
          <a:extLst>
            <a:ext uri="{FF2B5EF4-FFF2-40B4-BE49-F238E27FC236}">
              <a16:creationId xmlns:a16="http://schemas.microsoft.com/office/drawing/2014/main" id="{A6D15472-1BBF-4DB9-B6D2-2B38DC6CD8B3}"/>
            </a:ext>
          </a:extLst>
        </xdr:cNvPr>
        <xdr:cNvSpPr/>
      </xdr:nvSpPr>
      <xdr:spPr>
        <a:xfrm>
          <a:off x="14541500" y="1451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133350</xdr:rowOff>
    </xdr:from>
    <xdr:to>
      <xdr:col>81</xdr:col>
      <xdr:colOff>50800</xdr:colOff>
      <xdr:row>84</xdr:row>
      <xdr:rowOff>166370</xdr:rowOff>
    </xdr:to>
    <xdr:cxnSp macro="">
      <xdr:nvCxnSpPr>
        <xdr:cNvPr id="662" name="直線コネクタ 661">
          <a:extLst>
            <a:ext uri="{FF2B5EF4-FFF2-40B4-BE49-F238E27FC236}">
              <a16:creationId xmlns:a16="http://schemas.microsoft.com/office/drawing/2014/main" id="{24D8EBDD-DC48-4B27-9874-BE97EB82F152}"/>
            </a:ext>
          </a:extLst>
        </xdr:cNvPr>
        <xdr:cNvCxnSpPr/>
      </xdr:nvCxnSpPr>
      <xdr:spPr>
        <a:xfrm flipV="1">
          <a:off x="14592300" y="1453515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111761</xdr:rowOff>
    </xdr:from>
    <xdr:to>
      <xdr:col>72</xdr:col>
      <xdr:colOff>38100</xdr:colOff>
      <xdr:row>85</xdr:row>
      <xdr:rowOff>41911</xdr:rowOff>
    </xdr:to>
    <xdr:sp macro="" textlink="">
      <xdr:nvSpPr>
        <xdr:cNvPr id="663" name="楕円 662">
          <a:extLst>
            <a:ext uri="{FF2B5EF4-FFF2-40B4-BE49-F238E27FC236}">
              <a16:creationId xmlns:a16="http://schemas.microsoft.com/office/drawing/2014/main" id="{7C788EE6-28E3-4617-935C-78ED668BAA42}"/>
            </a:ext>
          </a:extLst>
        </xdr:cNvPr>
        <xdr:cNvSpPr/>
      </xdr:nvSpPr>
      <xdr:spPr>
        <a:xfrm>
          <a:off x="13652500" y="1451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162561</xdr:rowOff>
    </xdr:from>
    <xdr:to>
      <xdr:col>76</xdr:col>
      <xdr:colOff>114300</xdr:colOff>
      <xdr:row>84</xdr:row>
      <xdr:rowOff>166370</xdr:rowOff>
    </xdr:to>
    <xdr:cxnSp macro="">
      <xdr:nvCxnSpPr>
        <xdr:cNvPr id="664" name="直線コネクタ 663">
          <a:extLst>
            <a:ext uri="{FF2B5EF4-FFF2-40B4-BE49-F238E27FC236}">
              <a16:creationId xmlns:a16="http://schemas.microsoft.com/office/drawing/2014/main" id="{EE1CDCEA-EC17-4CDE-9628-47F8AE871959}"/>
            </a:ext>
          </a:extLst>
        </xdr:cNvPr>
        <xdr:cNvCxnSpPr/>
      </xdr:nvCxnSpPr>
      <xdr:spPr>
        <a:xfrm>
          <a:off x="13703300" y="145643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111761</xdr:rowOff>
    </xdr:from>
    <xdr:to>
      <xdr:col>67</xdr:col>
      <xdr:colOff>101600</xdr:colOff>
      <xdr:row>85</xdr:row>
      <xdr:rowOff>41911</xdr:rowOff>
    </xdr:to>
    <xdr:sp macro="" textlink="">
      <xdr:nvSpPr>
        <xdr:cNvPr id="665" name="楕円 664">
          <a:extLst>
            <a:ext uri="{FF2B5EF4-FFF2-40B4-BE49-F238E27FC236}">
              <a16:creationId xmlns:a16="http://schemas.microsoft.com/office/drawing/2014/main" id="{5598D002-6F35-4E3E-88ED-8C5B6096CD1E}"/>
            </a:ext>
          </a:extLst>
        </xdr:cNvPr>
        <xdr:cNvSpPr/>
      </xdr:nvSpPr>
      <xdr:spPr>
        <a:xfrm>
          <a:off x="12763500" y="1451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162561</xdr:rowOff>
    </xdr:from>
    <xdr:to>
      <xdr:col>71</xdr:col>
      <xdr:colOff>177800</xdr:colOff>
      <xdr:row>84</xdr:row>
      <xdr:rowOff>162561</xdr:rowOff>
    </xdr:to>
    <xdr:cxnSp macro="">
      <xdr:nvCxnSpPr>
        <xdr:cNvPr id="666" name="直線コネクタ 665">
          <a:extLst>
            <a:ext uri="{FF2B5EF4-FFF2-40B4-BE49-F238E27FC236}">
              <a16:creationId xmlns:a16="http://schemas.microsoft.com/office/drawing/2014/main" id="{5EFCAA96-9837-4D76-9A2B-299B20AC366A}"/>
            </a:ext>
          </a:extLst>
        </xdr:cNvPr>
        <xdr:cNvCxnSpPr/>
      </xdr:nvCxnSpPr>
      <xdr:spPr>
        <a:xfrm>
          <a:off x="12814300" y="14564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667" name="n_1aveValue【児童館】&#10;有形固定資産減価償却率">
          <a:extLst>
            <a:ext uri="{FF2B5EF4-FFF2-40B4-BE49-F238E27FC236}">
              <a16:creationId xmlns:a16="http://schemas.microsoft.com/office/drawing/2014/main" id="{7B20992B-5C6E-41BD-97DC-918267156172}"/>
            </a:ext>
          </a:extLst>
        </xdr:cNvPr>
        <xdr:cNvSpPr txBox="1"/>
      </xdr:nvSpPr>
      <xdr:spPr>
        <a:xfrm>
          <a:off x="15266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668" name="n_2aveValue【児童館】&#10;有形固定資産減価償却率">
          <a:extLst>
            <a:ext uri="{FF2B5EF4-FFF2-40B4-BE49-F238E27FC236}">
              <a16:creationId xmlns:a16="http://schemas.microsoft.com/office/drawing/2014/main" id="{C8E7D368-193C-4B9D-81CE-7A57F0D8FE37}"/>
            </a:ext>
          </a:extLst>
        </xdr:cNvPr>
        <xdr:cNvSpPr txBox="1"/>
      </xdr:nvSpPr>
      <xdr:spPr>
        <a:xfrm>
          <a:off x="14389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669" name="n_3aveValue【児童館】&#10;有形固定資産減価償却率">
          <a:extLst>
            <a:ext uri="{FF2B5EF4-FFF2-40B4-BE49-F238E27FC236}">
              <a16:creationId xmlns:a16="http://schemas.microsoft.com/office/drawing/2014/main" id="{5E87F454-BF88-4969-A966-D0EA055DBA80}"/>
            </a:ext>
          </a:extLst>
        </xdr:cNvPr>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670" name="n_4aveValue【児童館】&#10;有形固定資産減価償却率">
          <a:extLst>
            <a:ext uri="{FF2B5EF4-FFF2-40B4-BE49-F238E27FC236}">
              <a16:creationId xmlns:a16="http://schemas.microsoft.com/office/drawing/2014/main" id="{98CA5245-6CBE-4BBA-BFC2-95890881835A}"/>
            </a:ext>
          </a:extLst>
        </xdr:cNvPr>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3827</xdr:rowOff>
    </xdr:from>
    <xdr:ext cx="405111" cy="259045"/>
    <xdr:sp macro="" textlink="">
      <xdr:nvSpPr>
        <xdr:cNvPr id="671" name="n_1mainValue【児童館】&#10;有形固定資産減価償却率">
          <a:extLst>
            <a:ext uri="{FF2B5EF4-FFF2-40B4-BE49-F238E27FC236}">
              <a16:creationId xmlns:a16="http://schemas.microsoft.com/office/drawing/2014/main" id="{E1B6D0EE-7699-47BC-910C-063EEC664FF7}"/>
            </a:ext>
          </a:extLst>
        </xdr:cNvPr>
        <xdr:cNvSpPr txBox="1"/>
      </xdr:nvSpPr>
      <xdr:spPr>
        <a:xfrm>
          <a:off x="152660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36847</xdr:rowOff>
    </xdr:from>
    <xdr:ext cx="405111" cy="259045"/>
    <xdr:sp macro="" textlink="">
      <xdr:nvSpPr>
        <xdr:cNvPr id="672" name="n_2mainValue【児童館】&#10;有形固定資産減価償却率">
          <a:extLst>
            <a:ext uri="{FF2B5EF4-FFF2-40B4-BE49-F238E27FC236}">
              <a16:creationId xmlns:a16="http://schemas.microsoft.com/office/drawing/2014/main" id="{329DC3FF-E0E1-49E1-AC65-470977E0B30E}"/>
            </a:ext>
          </a:extLst>
        </xdr:cNvPr>
        <xdr:cNvSpPr txBox="1"/>
      </xdr:nvSpPr>
      <xdr:spPr>
        <a:xfrm>
          <a:off x="14389744" y="1461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33038</xdr:rowOff>
    </xdr:from>
    <xdr:ext cx="405111" cy="259045"/>
    <xdr:sp macro="" textlink="">
      <xdr:nvSpPr>
        <xdr:cNvPr id="673" name="n_3mainValue【児童館】&#10;有形固定資産減価償却率">
          <a:extLst>
            <a:ext uri="{FF2B5EF4-FFF2-40B4-BE49-F238E27FC236}">
              <a16:creationId xmlns:a16="http://schemas.microsoft.com/office/drawing/2014/main" id="{828FEA69-3C9F-4E00-9C6A-B0E91BCFF1FE}"/>
            </a:ext>
          </a:extLst>
        </xdr:cNvPr>
        <xdr:cNvSpPr txBox="1"/>
      </xdr:nvSpPr>
      <xdr:spPr>
        <a:xfrm>
          <a:off x="13500744" y="1460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33038</xdr:rowOff>
    </xdr:from>
    <xdr:ext cx="405111" cy="259045"/>
    <xdr:sp macro="" textlink="">
      <xdr:nvSpPr>
        <xdr:cNvPr id="674" name="n_4mainValue【児童館】&#10;有形固定資産減価償却率">
          <a:extLst>
            <a:ext uri="{FF2B5EF4-FFF2-40B4-BE49-F238E27FC236}">
              <a16:creationId xmlns:a16="http://schemas.microsoft.com/office/drawing/2014/main" id="{5987CE47-4F41-4CCA-A230-318ED0871A22}"/>
            </a:ext>
          </a:extLst>
        </xdr:cNvPr>
        <xdr:cNvSpPr txBox="1"/>
      </xdr:nvSpPr>
      <xdr:spPr>
        <a:xfrm>
          <a:off x="12611744" y="1460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43601C3A-BBEE-4905-8CF3-A421655F765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461F5257-94B3-42F3-915B-06EDFDB2D96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949A100A-06EC-43CC-BBDE-CAD43F987D2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A340363D-1FEB-4EF3-A27E-09938F6D8FD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D73778D5-62BA-45FE-958B-A190169DD94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42F9F395-BA9D-4C00-BE8B-DD44D8A9642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593DE2DD-2EA0-4A8B-915F-EFE85E5C1EB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AAC27485-0E79-4544-BF0A-50C99ACC692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D52E28AC-A30D-46B2-8DEC-4B08D456BBE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1B034549-B827-4177-AE4C-5608A39FF31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75762C53-08D9-4FB5-BB66-A9099B5A46C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0939F7C0-18DE-43C9-A09A-9A73F8B2D72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66E584F6-C6D8-4272-A6B7-9BD7DA92383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5E828D70-ABA0-4BC5-A7FB-9DA76975064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69A167E1-BAD5-4417-9CCC-59DB424C5F9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75C0F641-E59B-4C3D-89D6-DCB6BB83187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8396EF89-A644-4473-9E6B-B6C98E18C5A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F0CB224B-DCDA-4561-A9A8-35F16133EC9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7A2E850F-66AE-49DB-B1C4-85F6EA0EB1E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56C4F7D1-1E1F-44A6-93C3-42138C96398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A7E6F929-4F1C-4B03-9D33-CAEDB2CD416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B048928-175F-42D5-99BA-B4D051DAA6A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a:extLst>
            <a:ext uri="{FF2B5EF4-FFF2-40B4-BE49-F238E27FC236}">
              <a16:creationId xmlns:a16="http://schemas.microsoft.com/office/drawing/2014/main" id="{331FCF55-D7BE-4E1A-8D30-E32295AC52F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98" name="直線コネクタ 697">
          <a:extLst>
            <a:ext uri="{FF2B5EF4-FFF2-40B4-BE49-F238E27FC236}">
              <a16:creationId xmlns:a16="http://schemas.microsoft.com/office/drawing/2014/main" id="{834D77B8-300E-4652-8510-46CE55816463}"/>
            </a:ext>
          </a:extLst>
        </xdr:cNvPr>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9" name="【児童館】&#10;一人当たり面積最小値テキスト">
          <a:extLst>
            <a:ext uri="{FF2B5EF4-FFF2-40B4-BE49-F238E27FC236}">
              <a16:creationId xmlns:a16="http://schemas.microsoft.com/office/drawing/2014/main" id="{893AB6F0-3619-4727-8888-BB32A592B833}"/>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0" name="直線コネクタ 699">
          <a:extLst>
            <a:ext uri="{FF2B5EF4-FFF2-40B4-BE49-F238E27FC236}">
              <a16:creationId xmlns:a16="http://schemas.microsoft.com/office/drawing/2014/main" id="{F07FFC93-41EB-4AD1-8771-BF4BDC068298}"/>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01" name="【児童館】&#10;一人当たり面積最大値テキスト">
          <a:extLst>
            <a:ext uri="{FF2B5EF4-FFF2-40B4-BE49-F238E27FC236}">
              <a16:creationId xmlns:a16="http://schemas.microsoft.com/office/drawing/2014/main" id="{C78B690B-433F-4C8D-B025-CAC322D87FF4}"/>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2" name="直線コネクタ 701">
          <a:extLst>
            <a:ext uri="{FF2B5EF4-FFF2-40B4-BE49-F238E27FC236}">
              <a16:creationId xmlns:a16="http://schemas.microsoft.com/office/drawing/2014/main" id="{C85F46B1-7A6F-48AE-BA21-3DFBC251DF44}"/>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703" name="【児童館】&#10;一人当たり面積平均値テキスト">
          <a:extLst>
            <a:ext uri="{FF2B5EF4-FFF2-40B4-BE49-F238E27FC236}">
              <a16:creationId xmlns:a16="http://schemas.microsoft.com/office/drawing/2014/main" id="{40ECDD73-A66D-42AC-A95A-6CF96AAA2727}"/>
            </a:ext>
          </a:extLst>
        </xdr:cNvPr>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4" name="フローチャート: 判断 703">
          <a:extLst>
            <a:ext uri="{FF2B5EF4-FFF2-40B4-BE49-F238E27FC236}">
              <a16:creationId xmlns:a16="http://schemas.microsoft.com/office/drawing/2014/main" id="{7D905EBA-E300-4059-947A-04EE0FC04081}"/>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05" name="フローチャート: 判断 704">
          <a:extLst>
            <a:ext uri="{FF2B5EF4-FFF2-40B4-BE49-F238E27FC236}">
              <a16:creationId xmlns:a16="http://schemas.microsoft.com/office/drawing/2014/main" id="{EAB02330-B81B-4DA2-B06E-2F6E0D5FCC8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6" name="フローチャート: 判断 705">
          <a:extLst>
            <a:ext uri="{FF2B5EF4-FFF2-40B4-BE49-F238E27FC236}">
              <a16:creationId xmlns:a16="http://schemas.microsoft.com/office/drawing/2014/main" id="{A9D88550-3660-4DE5-841B-32BA8506AABB}"/>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7" name="フローチャート: 判断 706">
          <a:extLst>
            <a:ext uri="{FF2B5EF4-FFF2-40B4-BE49-F238E27FC236}">
              <a16:creationId xmlns:a16="http://schemas.microsoft.com/office/drawing/2014/main" id="{5245D3AF-EA24-481D-8437-63DC06A5F4D9}"/>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8" name="フローチャート: 判断 707">
          <a:extLst>
            <a:ext uri="{FF2B5EF4-FFF2-40B4-BE49-F238E27FC236}">
              <a16:creationId xmlns:a16="http://schemas.microsoft.com/office/drawing/2014/main" id="{8CB84F42-4D6A-4F0D-85D2-E3D1138837B7}"/>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22CB73D4-BEC0-417A-A1CA-28E3D3F86A4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4957CC29-65A2-45B9-80E2-DD21EC5D394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59C93715-9AB8-4C74-BFA6-8070504624B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797656C9-AC62-4ABF-A2A5-B91204C71B5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7A445AB8-C57D-4F4E-97C0-35392DD018E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14" name="楕円 713">
          <a:extLst>
            <a:ext uri="{FF2B5EF4-FFF2-40B4-BE49-F238E27FC236}">
              <a16:creationId xmlns:a16="http://schemas.microsoft.com/office/drawing/2014/main" id="{015260E4-92EB-47B0-8A23-E78D5DBB8C2B}"/>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715" name="【児童館】&#10;一人当たり面積該当値テキスト">
          <a:extLst>
            <a:ext uri="{FF2B5EF4-FFF2-40B4-BE49-F238E27FC236}">
              <a16:creationId xmlns:a16="http://schemas.microsoft.com/office/drawing/2014/main" id="{41374A1D-8422-4470-A78F-F244E4D489CA}"/>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716" name="楕円 715">
          <a:extLst>
            <a:ext uri="{FF2B5EF4-FFF2-40B4-BE49-F238E27FC236}">
              <a16:creationId xmlns:a16="http://schemas.microsoft.com/office/drawing/2014/main" id="{E3E6A92C-F506-446D-9367-4F8BA3BF30B6}"/>
            </a:ext>
          </a:extLst>
        </xdr:cNvPr>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84</xdr:row>
      <xdr:rowOff>114300</xdr:rowOff>
    </xdr:to>
    <xdr:cxnSp macro="">
      <xdr:nvCxnSpPr>
        <xdr:cNvPr id="717" name="直線コネクタ 716">
          <a:extLst>
            <a:ext uri="{FF2B5EF4-FFF2-40B4-BE49-F238E27FC236}">
              <a16:creationId xmlns:a16="http://schemas.microsoft.com/office/drawing/2014/main" id="{4BA5AD83-7FCF-4451-AE2A-1D5B7527924F}"/>
            </a:ext>
          </a:extLst>
        </xdr:cNvPr>
        <xdr:cNvCxnSpPr/>
      </xdr:nvCxnSpPr>
      <xdr:spPr>
        <a:xfrm>
          <a:off x="21323300" y="14363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718" name="楕円 717">
          <a:extLst>
            <a:ext uri="{FF2B5EF4-FFF2-40B4-BE49-F238E27FC236}">
              <a16:creationId xmlns:a16="http://schemas.microsoft.com/office/drawing/2014/main" id="{05E5BB38-DBBE-4A21-8294-57AD24D95D95}"/>
            </a:ext>
          </a:extLst>
        </xdr:cNvPr>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133350</xdr:rowOff>
    </xdr:to>
    <xdr:cxnSp macro="">
      <xdr:nvCxnSpPr>
        <xdr:cNvPr id="719" name="直線コネクタ 718">
          <a:extLst>
            <a:ext uri="{FF2B5EF4-FFF2-40B4-BE49-F238E27FC236}">
              <a16:creationId xmlns:a16="http://schemas.microsoft.com/office/drawing/2014/main" id="{AA8EEC0C-58E6-4DC8-85AD-1A7BE73C11EB}"/>
            </a:ext>
          </a:extLst>
        </xdr:cNvPr>
        <xdr:cNvCxnSpPr/>
      </xdr:nvCxnSpPr>
      <xdr:spPr>
        <a:xfrm>
          <a:off x="20434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20" name="楕円 719">
          <a:extLst>
            <a:ext uri="{FF2B5EF4-FFF2-40B4-BE49-F238E27FC236}">
              <a16:creationId xmlns:a16="http://schemas.microsoft.com/office/drawing/2014/main" id="{2559F26A-E5A9-4252-8F4D-E94369E5EE57}"/>
            </a:ext>
          </a:extLst>
        </xdr:cNvPr>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83</xdr:row>
      <xdr:rowOff>133350</xdr:rowOff>
    </xdr:to>
    <xdr:cxnSp macro="">
      <xdr:nvCxnSpPr>
        <xdr:cNvPr id="721" name="直線コネクタ 720">
          <a:extLst>
            <a:ext uri="{FF2B5EF4-FFF2-40B4-BE49-F238E27FC236}">
              <a16:creationId xmlns:a16="http://schemas.microsoft.com/office/drawing/2014/main" id="{32E6AC73-CA5C-4FBE-A523-920AA21E2EDA}"/>
            </a:ext>
          </a:extLst>
        </xdr:cNvPr>
        <xdr:cNvCxnSpPr/>
      </xdr:nvCxnSpPr>
      <xdr:spPr>
        <a:xfrm>
          <a:off x="19545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22" name="楕円 721">
          <a:extLst>
            <a:ext uri="{FF2B5EF4-FFF2-40B4-BE49-F238E27FC236}">
              <a16:creationId xmlns:a16="http://schemas.microsoft.com/office/drawing/2014/main" id="{73F89255-9E4A-462C-9F53-F448F4600227}"/>
            </a:ext>
          </a:extLst>
        </xdr:cNvPr>
        <xdr:cNvSpPr/>
      </xdr:nvSpPr>
      <xdr:spPr>
        <a:xfrm>
          <a:off x="18605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83</xdr:row>
      <xdr:rowOff>152400</xdr:rowOff>
    </xdr:to>
    <xdr:cxnSp macro="">
      <xdr:nvCxnSpPr>
        <xdr:cNvPr id="723" name="直線コネクタ 722">
          <a:extLst>
            <a:ext uri="{FF2B5EF4-FFF2-40B4-BE49-F238E27FC236}">
              <a16:creationId xmlns:a16="http://schemas.microsoft.com/office/drawing/2014/main" id="{5BC9D872-FDCA-4399-9F45-A24803C16539}"/>
            </a:ext>
          </a:extLst>
        </xdr:cNvPr>
        <xdr:cNvCxnSpPr/>
      </xdr:nvCxnSpPr>
      <xdr:spPr>
        <a:xfrm flipV="1">
          <a:off x="18656300" y="14363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24" name="n_1aveValue【児童館】&#10;一人当たり面積">
          <a:extLst>
            <a:ext uri="{FF2B5EF4-FFF2-40B4-BE49-F238E27FC236}">
              <a16:creationId xmlns:a16="http://schemas.microsoft.com/office/drawing/2014/main" id="{3E0387E3-B580-4AAB-8EEC-91AE5C527574}"/>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25" name="n_2aveValue【児童館】&#10;一人当たり面積">
          <a:extLst>
            <a:ext uri="{FF2B5EF4-FFF2-40B4-BE49-F238E27FC236}">
              <a16:creationId xmlns:a16="http://schemas.microsoft.com/office/drawing/2014/main" id="{E303E140-FDAD-4B6A-921A-EA6F392C0678}"/>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26" name="n_3aveValue【児童館】&#10;一人当たり面積">
          <a:extLst>
            <a:ext uri="{FF2B5EF4-FFF2-40B4-BE49-F238E27FC236}">
              <a16:creationId xmlns:a16="http://schemas.microsoft.com/office/drawing/2014/main" id="{A7C66492-D836-4A8F-B7C0-A6A9D301D532}"/>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27" name="n_4aveValue【児童館】&#10;一人当たり面積">
          <a:extLst>
            <a:ext uri="{FF2B5EF4-FFF2-40B4-BE49-F238E27FC236}">
              <a16:creationId xmlns:a16="http://schemas.microsoft.com/office/drawing/2014/main" id="{5C4A5DBD-3A9B-4739-92AF-71970B315D9B}"/>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3827</xdr:rowOff>
    </xdr:from>
    <xdr:ext cx="469744" cy="259045"/>
    <xdr:sp macro="" textlink="">
      <xdr:nvSpPr>
        <xdr:cNvPr id="728" name="n_1mainValue【児童館】&#10;一人当たり面積">
          <a:extLst>
            <a:ext uri="{FF2B5EF4-FFF2-40B4-BE49-F238E27FC236}">
              <a16:creationId xmlns:a16="http://schemas.microsoft.com/office/drawing/2014/main" id="{E16EE5E6-D6A3-470F-998C-63230A894DF4}"/>
            </a:ext>
          </a:extLst>
        </xdr:cNvPr>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729" name="n_2mainValue【児童館】&#10;一人当たり面積">
          <a:extLst>
            <a:ext uri="{FF2B5EF4-FFF2-40B4-BE49-F238E27FC236}">
              <a16:creationId xmlns:a16="http://schemas.microsoft.com/office/drawing/2014/main" id="{368A33D4-D320-449F-84F5-7109F073D0B7}"/>
            </a:ext>
          </a:extLst>
        </xdr:cNvPr>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730" name="n_3mainValue【児童館】&#10;一人当たり面積">
          <a:extLst>
            <a:ext uri="{FF2B5EF4-FFF2-40B4-BE49-F238E27FC236}">
              <a16:creationId xmlns:a16="http://schemas.microsoft.com/office/drawing/2014/main" id="{E385BF66-47B9-4DA5-8DC6-1FCBB810D640}"/>
            </a:ext>
          </a:extLst>
        </xdr:cNvPr>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1" name="n_4mainValue【児童館】&#10;一人当たり面積">
          <a:extLst>
            <a:ext uri="{FF2B5EF4-FFF2-40B4-BE49-F238E27FC236}">
              <a16:creationId xmlns:a16="http://schemas.microsoft.com/office/drawing/2014/main" id="{7BD4F467-3CF9-42B0-8AD8-7486B2545E14}"/>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5B811733-552B-4035-AE2D-ED0DAF95801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0C44DE62-8163-4F82-9B58-45E6240A92F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CCDEF7B1-ACEB-4C8B-AC16-861A626F912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9DA20177-81C7-46FB-80B4-957401F09B3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5D6FCFE7-DF25-447D-8505-E5FB14D2B31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9F4F3F49-A119-45B4-AFFB-14AB66EF4E0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F30272FA-BB49-4018-8C87-17E63136DEE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9BE094ED-CB77-4BA5-85B4-6B259DD628F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A66D975C-D14E-4B87-BD45-417A370B34C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0760F412-CDF8-4C4F-B1B6-46D6C140F4C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9D248EDD-C08A-4678-A6DD-E28081DFE6B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a:extLst>
            <a:ext uri="{FF2B5EF4-FFF2-40B4-BE49-F238E27FC236}">
              <a16:creationId xmlns:a16="http://schemas.microsoft.com/office/drawing/2014/main" id="{2B9641B7-6B3B-42C3-A4BB-92D6A2C8D89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C42E2C15-94C8-4FDC-B95B-76A23C36EAD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a:extLst>
            <a:ext uri="{FF2B5EF4-FFF2-40B4-BE49-F238E27FC236}">
              <a16:creationId xmlns:a16="http://schemas.microsoft.com/office/drawing/2014/main" id="{0BB59105-E2B8-4529-8817-0B2D226E1FC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a:extLst>
            <a:ext uri="{FF2B5EF4-FFF2-40B4-BE49-F238E27FC236}">
              <a16:creationId xmlns:a16="http://schemas.microsoft.com/office/drawing/2014/main" id="{DE9282C3-B7D6-4EF9-A883-D39C0E0FD53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a:extLst>
            <a:ext uri="{FF2B5EF4-FFF2-40B4-BE49-F238E27FC236}">
              <a16:creationId xmlns:a16="http://schemas.microsoft.com/office/drawing/2014/main" id="{F59229F1-5B93-48E6-96A7-24D8B311B1F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a:extLst>
            <a:ext uri="{FF2B5EF4-FFF2-40B4-BE49-F238E27FC236}">
              <a16:creationId xmlns:a16="http://schemas.microsoft.com/office/drawing/2014/main" id="{041DBFE7-A15A-4BF6-84A9-8D1E909F15E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a:extLst>
            <a:ext uri="{FF2B5EF4-FFF2-40B4-BE49-F238E27FC236}">
              <a16:creationId xmlns:a16="http://schemas.microsoft.com/office/drawing/2014/main" id="{D5993D80-11F2-4111-A830-6AB3A871092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a:extLst>
            <a:ext uri="{FF2B5EF4-FFF2-40B4-BE49-F238E27FC236}">
              <a16:creationId xmlns:a16="http://schemas.microsoft.com/office/drawing/2014/main" id="{35ED19BF-2310-4245-826F-69D224DCE5E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a:extLst>
            <a:ext uri="{FF2B5EF4-FFF2-40B4-BE49-F238E27FC236}">
              <a16:creationId xmlns:a16="http://schemas.microsoft.com/office/drawing/2014/main" id="{E5F48A2A-9EC2-40A3-BD73-10EEDAF439B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a:extLst>
            <a:ext uri="{FF2B5EF4-FFF2-40B4-BE49-F238E27FC236}">
              <a16:creationId xmlns:a16="http://schemas.microsoft.com/office/drawing/2014/main" id="{F1A02602-741B-4CD2-926D-4BFC792BACC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EF7078F1-B5D2-432D-BD89-DF540AB2227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8B17FA63-5864-41D1-8350-049B470FFC4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F7805343-548A-4166-AE7C-B8754E44B1B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56" name="直線コネクタ 755">
          <a:extLst>
            <a:ext uri="{FF2B5EF4-FFF2-40B4-BE49-F238E27FC236}">
              <a16:creationId xmlns:a16="http://schemas.microsoft.com/office/drawing/2014/main" id="{D3A60BD4-E901-48E5-A745-607F714482A3}"/>
            </a:ext>
          </a:extLst>
        </xdr:cNvPr>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57" name="【公民館】&#10;有形固定資産減価償却率最小値テキスト">
          <a:extLst>
            <a:ext uri="{FF2B5EF4-FFF2-40B4-BE49-F238E27FC236}">
              <a16:creationId xmlns:a16="http://schemas.microsoft.com/office/drawing/2014/main" id="{28B1169E-C1E7-42E6-BE4F-8020D19151CD}"/>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8" name="直線コネクタ 757">
          <a:extLst>
            <a:ext uri="{FF2B5EF4-FFF2-40B4-BE49-F238E27FC236}">
              <a16:creationId xmlns:a16="http://schemas.microsoft.com/office/drawing/2014/main" id="{929F30EC-0502-4E61-B47F-807F23F1F558}"/>
            </a:ext>
          </a:extLst>
        </xdr:cNvPr>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59" name="【公民館】&#10;有形固定資産減価償却率最大値テキスト">
          <a:extLst>
            <a:ext uri="{FF2B5EF4-FFF2-40B4-BE49-F238E27FC236}">
              <a16:creationId xmlns:a16="http://schemas.microsoft.com/office/drawing/2014/main" id="{4E8F56BC-CB2F-4FC7-B671-7CDFF3E1C5FB}"/>
            </a:ext>
          </a:extLst>
        </xdr:cNvPr>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60" name="直線コネクタ 759">
          <a:extLst>
            <a:ext uri="{FF2B5EF4-FFF2-40B4-BE49-F238E27FC236}">
              <a16:creationId xmlns:a16="http://schemas.microsoft.com/office/drawing/2014/main" id="{D906E101-850B-4BCB-B731-77584F20389E}"/>
            </a:ext>
          </a:extLst>
        </xdr:cNvPr>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761" name="【公民館】&#10;有形固定資産減価償却率平均値テキスト">
          <a:extLst>
            <a:ext uri="{FF2B5EF4-FFF2-40B4-BE49-F238E27FC236}">
              <a16:creationId xmlns:a16="http://schemas.microsoft.com/office/drawing/2014/main" id="{150090DA-B234-40A2-9DC1-2AA6A030F368}"/>
            </a:ext>
          </a:extLst>
        </xdr:cNvPr>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62" name="フローチャート: 判断 761">
          <a:extLst>
            <a:ext uri="{FF2B5EF4-FFF2-40B4-BE49-F238E27FC236}">
              <a16:creationId xmlns:a16="http://schemas.microsoft.com/office/drawing/2014/main" id="{FF8AA281-BE5C-4C93-9ADC-00F9D96A9861}"/>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63" name="フローチャート: 判断 762">
          <a:extLst>
            <a:ext uri="{FF2B5EF4-FFF2-40B4-BE49-F238E27FC236}">
              <a16:creationId xmlns:a16="http://schemas.microsoft.com/office/drawing/2014/main" id="{44B61772-A21F-4916-BB1B-700FA15CAA4A}"/>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64" name="フローチャート: 判断 763">
          <a:extLst>
            <a:ext uri="{FF2B5EF4-FFF2-40B4-BE49-F238E27FC236}">
              <a16:creationId xmlns:a16="http://schemas.microsoft.com/office/drawing/2014/main" id="{B337799E-9A23-464F-A5CB-942BDDCF00C5}"/>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65" name="フローチャート: 判断 764">
          <a:extLst>
            <a:ext uri="{FF2B5EF4-FFF2-40B4-BE49-F238E27FC236}">
              <a16:creationId xmlns:a16="http://schemas.microsoft.com/office/drawing/2014/main" id="{609AEA7F-3CEB-436E-817E-137104E48E78}"/>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66" name="フローチャート: 判断 765">
          <a:extLst>
            <a:ext uri="{FF2B5EF4-FFF2-40B4-BE49-F238E27FC236}">
              <a16:creationId xmlns:a16="http://schemas.microsoft.com/office/drawing/2014/main" id="{37E482D4-6E18-4F44-AA9A-71B0FBA8AD7B}"/>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901EEB3-F542-4FFC-B6F3-3FF88536252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674ED635-357D-4744-9CCF-FC031D3BFE2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5A3CAF55-8EF3-47CB-A236-719B8DFEC7A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2B2EEEA2-C06B-455D-98AC-18DF18935D6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7B5211C9-9A2D-4C13-BE15-5059DE0711D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72" name="楕円 771">
          <a:extLst>
            <a:ext uri="{FF2B5EF4-FFF2-40B4-BE49-F238E27FC236}">
              <a16:creationId xmlns:a16="http://schemas.microsoft.com/office/drawing/2014/main" id="{2576E055-E6AF-42BD-A680-C66EB965745F}"/>
            </a:ext>
          </a:extLst>
        </xdr:cNvPr>
        <xdr:cNvSpPr/>
      </xdr:nvSpPr>
      <xdr:spPr>
        <a:xfrm>
          <a:off x="16268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116857</xdr:rowOff>
    </xdr:from>
    <xdr:ext cx="405111" cy="259045"/>
    <xdr:sp macro="" textlink="">
      <xdr:nvSpPr>
        <xdr:cNvPr id="773" name="【公民館】&#10;有形固定資産減価償却率該当値テキスト">
          <a:extLst>
            <a:ext uri="{FF2B5EF4-FFF2-40B4-BE49-F238E27FC236}">
              <a16:creationId xmlns:a16="http://schemas.microsoft.com/office/drawing/2014/main" id="{C4BBF9BB-8E4F-4707-8684-0C8DCA98B2BF}"/>
            </a:ext>
          </a:extLst>
        </xdr:cNvPr>
        <xdr:cNvSpPr txBox="1"/>
      </xdr:nvSpPr>
      <xdr:spPr>
        <a:xfrm>
          <a:off x="16357600"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120650</xdr:rowOff>
    </xdr:from>
    <xdr:to>
      <xdr:col>81</xdr:col>
      <xdr:colOff>101600</xdr:colOff>
      <xdr:row>104</xdr:row>
      <xdr:rowOff>50800</xdr:rowOff>
    </xdr:to>
    <xdr:sp macro="" textlink="">
      <xdr:nvSpPr>
        <xdr:cNvPr id="774" name="楕円 773">
          <a:extLst>
            <a:ext uri="{FF2B5EF4-FFF2-40B4-BE49-F238E27FC236}">
              <a16:creationId xmlns:a16="http://schemas.microsoft.com/office/drawing/2014/main" id="{BC5A7CE8-62F7-4F0C-972B-35F03CB49CD6}"/>
            </a:ext>
          </a:extLst>
        </xdr:cNvPr>
        <xdr:cNvSpPr/>
      </xdr:nvSpPr>
      <xdr:spPr>
        <a:xfrm>
          <a:off x="15430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144780</xdr:rowOff>
    </xdr:from>
    <xdr:to>
      <xdr:col>85</xdr:col>
      <xdr:colOff>127000</xdr:colOff>
      <xdr:row>104</xdr:row>
      <xdr:rowOff>0</xdr:rowOff>
    </xdr:to>
    <xdr:cxnSp macro="">
      <xdr:nvCxnSpPr>
        <xdr:cNvPr id="775" name="直線コネクタ 774">
          <a:extLst>
            <a:ext uri="{FF2B5EF4-FFF2-40B4-BE49-F238E27FC236}">
              <a16:creationId xmlns:a16="http://schemas.microsoft.com/office/drawing/2014/main" id="{B1500CEA-B8BC-483F-8A50-6679B8AD2A53}"/>
            </a:ext>
          </a:extLst>
        </xdr:cNvPr>
        <xdr:cNvCxnSpPr/>
      </xdr:nvCxnSpPr>
      <xdr:spPr>
        <a:xfrm flipV="1">
          <a:off x="15481300" y="178041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76" name="楕円 775">
          <a:extLst>
            <a:ext uri="{FF2B5EF4-FFF2-40B4-BE49-F238E27FC236}">
              <a16:creationId xmlns:a16="http://schemas.microsoft.com/office/drawing/2014/main" id="{67747A4C-B566-4001-9C02-833528396316}"/>
            </a:ext>
          </a:extLst>
        </xdr:cNvPr>
        <xdr:cNvSpPr/>
      </xdr:nvSpPr>
      <xdr:spPr>
        <a:xfrm>
          <a:off x="14541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0</xdr:rowOff>
    </xdr:from>
    <xdr:to>
      <xdr:col>81</xdr:col>
      <xdr:colOff>50800</xdr:colOff>
      <xdr:row>104</xdr:row>
      <xdr:rowOff>32386</xdr:rowOff>
    </xdr:to>
    <xdr:cxnSp macro="">
      <xdr:nvCxnSpPr>
        <xdr:cNvPr id="777" name="直線コネクタ 776">
          <a:extLst>
            <a:ext uri="{FF2B5EF4-FFF2-40B4-BE49-F238E27FC236}">
              <a16:creationId xmlns:a16="http://schemas.microsoft.com/office/drawing/2014/main" id="{3B061F1A-0837-4FDA-9E87-9B53E04D5DA3}"/>
            </a:ext>
          </a:extLst>
        </xdr:cNvPr>
        <xdr:cNvCxnSpPr/>
      </xdr:nvCxnSpPr>
      <xdr:spPr>
        <a:xfrm flipV="1">
          <a:off x="14592300" y="178308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93980</xdr:rowOff>
    </xdr:from>
    <xdr:to>
      <xdr:col>72</xdr:col>
      <xdr:colOff>38100</xdr:colOff>
      <xdr:row>104</xdr:row>
      <xdr:rowOff>24130</xdr:rowOff>
    </xdr:to>
    <xdr:sp macro="" textlink="">
      <xdr:nvSpPr>
        <xdr:cNvPr id="778" name="楕円 777">
          <a:extLst>
            <a:ext uri="{FF2B5EF4-FFF2-40B4-BE49-F238E27FC236}">
              <a16:creationId xmlns:a16="http://schemas.microsoft.com/office/drawing/2014/main" id="{A65D5467-C7F6-4152-BE84-52962A01758B}"/>
            </a:ext>
          </a:extLst>
        </xdr:cNvPr>
        <xdr:cNvSpPr/>
      </xdr:nvSpPr>
      <xdr:spPr>
        <a:xfrm>
          <a:off x="13652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144780</xdr:rowOff>
    </xdr:from>
    <xdr:to>
      <xdr:col>76</xdr:col>
      <xdr:colOff>114300</xdr:colOff>
      <xdr:row>104</xdr:row>
      <xdr:rowOff>32386</xdr:rowOff>
    </xdr:to>
    <xdr:cxnSp macro="">
      <xdr:nvCxnSpPr>
        <xdr:cNvPr id="779" name="直線コネクタ 778">
          <a:extLst>
            <a:ext uri="{FF2B5EF4-FFF2-40B4-BE49-F238E27FC236}">
              <a16:creationId xmlns:a16="http://schemas.microsoft.com/office/drawing/2014/main" id="{BA5C862D-8EFC-42FE-BDB3-CAD3A95A48A3}"/>
            </a:ext>
          </a:extLst>
        </xdr:cNvPr>
        <xdr:cNvCxnSpPr/>
      </xdr:nvCxnSpPr>
      <xdr:spPr>
        <a:xfrm>
          <a:off x="13703300" y="1780413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34925</xdr:rowOff>
    </xdr:from>
    <xdr:to>
      <xdr:col>67</xdr:col>
      <xdr:colOff>101600</xdr:colOff>
      <xdr:row>103</xdr:row>
      <xdr:rowOff>136525</xdr:rowOff>
    </xdr:to>
    <xdr:sp macro="" textlink="">
      <xdr:nvSpPr>
        <xdr:cNvPr id="780" name="楕円 779">
          <a:extLst>
            <a:ext uri="{FF2B5EF4-FFF2-40B4-BE49-F238E27FC236}">
              <a16:creationId xmlns:a16="http://schemas.microsoft.com/office/drawing/2014/main" id="{E10842AA-0591-41CB-B3B9-B2908BAAB0E0}"/>
            </a:ext>
          </a:extLst>
        </xdr:cNvPr>
        <xdr:cNvSpPr/>
      </xdr:nvSpPr>
      <xdr:spPr>
        <a:xfrm>
          <a:off x="12763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85725</xdr:rowOff>
    </xdr:from>
    <xdr:to>
      <xdr:col>71</xdr:col>
      <xdr:colOff>177800</xdr:colOff>
      <xdr:row>103</xdr:row>
      <xdr:rowOff>144780</xdr:rowOff>
    </xdr:to>
    <xdr:cxnSp macro="">
      <xdr:nvCxnSpPr>
        <xdr:cNvPr id="781" name="直線コネクタ 780">
          <a:extLst>
            <a:ext uri="{FF2B5EF4-FFF2-40B4-BE49-F238E27FC236}">
              <a16:creationId xmlns:a16="http://schemas.microsoft.com/office/drawing/2014/main" id="{EAF8601C-5F04-4D6E-AFDB-6A8447BAB348}"/>
            </a:ext>
          </a:extLst>
        </xdr:cNvPr>
        <xdr:cNvCxnSpPr/>
      </xdr:nvCxnSpPr>
      <xdr:spPr>
        <a:xfrm>
          <a:off x="12814300" y="177450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782" name="n_1aveValue【公民館】&#10;有形固定資産減価償却率">
          <a:extLst>
            <a:ext uri="{FF2B5EF4-FFF2-40B4-BE49-F238E27FC236}">
              <a16:creationId xmlns:a16="http://schemas.microsoft.com/office/drawing/2014/main" id="{D024461C-CA69-4B50-8361-B7B3B27546A3}"/>
            </a:ext>
          </a:extLst>
        </xdr:cNvPr>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783" name="n_2aveValue【公民館】&#10;有形固定資産減価償却率">
          <a:extLst>
            <a:ext uri="{FF2B5EF4-FFF2-40B4-BE49-F238E27FC236}">
              <a16:creationId xmlns:a16="http://schemas.microsoft.com/office/drawing/2014/main" id="{9A57E5F3-DF86-4DFC-8539-54CADA04ABE0}"/>
            </a:ext>
          </a:extLst>
        </xdr:cNvPr>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784" name="n_3aveValue【公民館】&#10;有形固定資産減価償却率">
          <a:extLst>
            <a:ext uri="{FF2B5EF4-FFF2-40B4-BE49-F238E27FC236}">
              <a16:creationId xmlns:a16="http://schemas.microsoft.com/office/drawing/2014/main" id="{F851CBA4-3346-4FBB-958E-192441D45278}"/>
            </a:ext>
          </a:extLst>
        </xdr:cNvPr>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785" name="n_4aveValue【公民館】&#10;有形固定資産減価償却率">
          <a:extLst>
            <a:ext uri="{FF2B5EF4-FFF2-40B4-BE49-F238E27FC236}">
              <a16:creationId xmlns:a16="http://schemas.microsoft.com/office/drawing/2014/main" id="{BC12570B-05FC-4A44-92D9-646AE973F2D5}"/>
            </a:ext>
          </a:extLst>
        </xdr:cNvPr>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67327</xdr:rowOff>
    </xdr:from>
    <xdr:ext cx="405111" cy="259045"/>
    <xdr:sp macro="" textlink="">
      <xdr:nvSpPr>
        <xdr:cNvPr id="786" name="n_1mainValue【公民館】&#10;有形固定資産減価償却率">
          <a:extLst>
            <a:ext uri="{FF2B5EF4-FFF2-40B4-BE49-F238E27FC236}">
              <a16:creationId xmlns:a16="http://schemas.microsoft.com/office/drawing/2014/main" id="{C50808CA-7175-41BE-B249-7BD4B2D23259}"/>
            </a:ext>
          </a:extLst>
        </xdr:cNvPr>
        <xdr:cNvSpPr txBox="1"/>
      </xdr:nvSpPr>
      <xdr:spPr>
        <a:xfrm>
          <a:off x="15266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87" name="n_2mainValue【公民館】&#10;有形固定資産減価償却率">
          <a:extLst>
            <a:ext uri="{FF2B5EF4-FFF2-40B4-BE49-F238E27FC236}">
              <a16:creationId xmlns:a16="http://schemas.microsoft.com/office/drawing/2014/main" id="{7DB957BD-2786-490F-8799-CDEA91B598B9}"/>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40657</xdr:rowOff>
    </xdr:from>
    <xdr:ext cx="405111" cy="259045"/>
    <xdr:sp macro="" textlink="">
      <xdr:nvSpPr>
        <xdr:cNvPr id="788" name="n_3mainValue【公民館】&#10;有形固定資産減価償却率">
          <a:extLst>
            <a:ext uri="{FF2B5EF4-FFF2-40B4-BE49-F238E27FC236}">
              <a16:creationId xmlns:a16="http://schemas.microsoft.com/office/drawing/2014/main" id="{099AE2E0-C5F2-4776-B70D-17F373BA63B0}"/>
            </a:ext>
          </a:extLst>
        </xdr:cNvPr>
        <xdr:cNvSpPr txBox="1"/>
      </xdr:nvSpPr>
      <xdr:spPr>
        <a:xfrm>
          <a:off x="13500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789" name="n_4mainValue【公民館】&#10;有形固定資産減価償却率">
          <a:extLst>
            <a:ext uri="{FF2B5EF4-FFF2-40B4-BE49-F238E27FC236}">
              <a16:creationId xmlns:a16="http://schemas.microsoft.com/office/drawing/2014/main" id="{BFE8D8EB-0FC4-41A6-AB40-ED0736FC59A5}"/>
            </a:ext>
          </a:extLst>
        </xdr:cNvPr>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8A826424-8254-40CA-B623-15981AEFDBD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2FFD6391-E272-4930-947D-B1A15CD90DC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B5872559-A530-4F93-94BA-8E91711F2E7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62E98D65-E7CD-4949-809B-2EE332E07B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10699B90-E88D-4D71-9D63-8FECA67A39D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5F1FDB69-BC3C-4B38-A24D-6EF8D5210E7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36AE23F3-F3D2-4721-8D6C-68C56512815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C606230F-C9EE-4138-BD2C-AC68328F5AA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7C41760A-9F01-4CD7-977B-C252AACE6B0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01E9D15B-3749-40F8-BFCD-74B0C37D3ED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a:extLst>
            <a:ext uri="{FF2B5EF4-FFF2-40B4-BE49-F238E27FC236}">
              <a16:creationId xmlns:a16="http://schemas.microsoft.com/office/drawing/2014/main" id="{63678DDC-726E-4960-9055-D3F6412C0D4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a:extLst>
            <a:ext uri="{FF2B5EF4-FFF2-40B4-BE49-F238E27FC236}">
              <a16:creationId xmlns:a16="http://schemas.microsoft.com/office/drawing/2014/main" id="{C4318CD0-BE04-4CBF-9AF0-E666F5A73D4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a:extLst>
            <a:ext uri="{FF2B5EF4-FFF2-40B4-BE49-F238E27FC236}">
              <a16:creationId xmlns:a16="http://schemas.microsoft.com/office/drawing/2014/main" id="{03A6CF18-8999-49C3-9506-50C974C63DE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a:extLst>
            <a:ext uri="{FF2B5EF4-FFF2-40B4-BE49-F238E27FC236}">
              <a16:creationId xmlns:a16="http://schemas.microsoft.com/office/drawing/2014/main" id="{671EFBCF-0EE6-438A-8FBC-338CA5E5089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a:extLst>
            <a:ext uri="{FF2B5EF4-FFF2-40B4-BE49-F238E27FC236}">
              <a16:creationId xmlns:a16="http://schemas.microsoft.com/office/drawing/2014/main" id="{BEFC765D-9178-4C72-9392-793333DC02B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a:extLst>
            <a:ext uri="{FF2B5EF4-FFF2-40B4-BE49-F238E27FC236}">
              <a16:creationId xmlns:a16="http://schemas.microsoft.com/office/drawing/2014/main" id="{D2F7B59C-2F25-4F77-8D5B-B6C9407F0B8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a:extLst>
            <a:ext uri="{FF2B5EF4-FFF2-40B4-BE49-F238E27FC236}">
              <a16:creationId xmlns:a16="http://schemas.microsoft.com/office/drawing/2014/main" id="{43A2A416-EFC8-4DF2-A5FD-8F317E91488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a:extLst>
            <a:ext uri="{FF2B5EF4-FFF2-40B4-BE49-F238E27FC236}">
              <a16:creationId xmlns:a16="http://schemas.microsoft.com/office/drawing/2014/main" id="{239F59A4-10B9-402C-A508-4DD10B495AB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1653F5EF-1CCA-4D41-ABBB-63E744A3D19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id="{D6A8EBD5-FB98-4AF4-9235-ED930A6B963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a:extLst>
            <a:ext uri="{FF2B5EF4-FFF2-40B4-BE49-F238E27FC236}">
              <a16:creationId xmlns:a16="http://schemas.microsoft.com/office/drawing/2014/main" id="{9257652A-8012-4ECA-B736-E2CA7A0FEF1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11" name="直線コネクタ 810">
          <a:extLst>
            <a:ext uri="{FF2B5EF4-FFF2-40B4-BE49-F238E27FC236}">
              <a16:creationId xmlns:a16="http://schemas.microsoft.com/office/drawing/2014/main" id="{6F425E56-6058-412A-AC67-EE8F59D99638}"/>
            </a:ext>
          </a:extLst>
        </xdr:cNvPr>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12" name="【公民館】&#10;一人当たり面積最小値テキスト">
          <a:extLst>
            <a:ext uri="{FF2B5EF4-FFF2-40B4-BE49-F238E27FC236}">
              <a16:creationId xmlns:a16="http://schemas.microsoft.com/office/drawing/2014/main" id="{E717333E-5C1E-404A-84DB-84E7E9CD38E1}"/>
            </a:ext>
          </a:extLst>
        </xdr:cNvPr>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13" name="直線コネクタ 812">
          <a:extLst>
            <a:ext uri="{FF2B5EF4-FFF2-40B4-BE49-F238E27FC236}">
              <a16:creationId xmlns:a16="http://schemas.microsoft.com/office/drawing/2014/main" id="{2536BFE9-F7F2-4DE5-81FA-F3E28C7D640C}"/>
            </a:ext>
          </a:extLst>
        </xdr:cNvPr>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14" name="【公民館】&#10;一人当たり面積最大値テキスト">
          <a:extLst>
            <a:ext uri="{FF2B5EF4-FFF2-40B4-BE49-F238E27FC236}">
              <a16:creationId xmlns:a16="http://schemas.microsoft.com/office/drawing/2014/main" id="{7E61611D-1843-4B6C-ABCA-F9E04B6F2DAA}"/>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15" name="直線コネクタ 814">
          <a:extLst>
            <a:ext uri="{FF2B5EF4-FFF2-40B4-BE49-F238E27FC236}">
              <a16:creationId xmlns:a16="http://schemas.microsoft.com/office/drawing/2014/main" id="{C8906662-334A-4D4E-9328-D060FAD5DBF1}"/>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816" name="【公民館】&#10;一人当たり面積平均値テキスト">
          <a:extLst>
            <a:ext uri="{FF2B5EF4-FFF2-40B4-BE49-F238E27FC236}">
              <a16:creationId xmlns:a16="http://schemas.microsoft.com/office/drawing/2014/main" id="{D16A40FD-458E-4798-A1C5-01C7E732537D}"/>
            </a:ext>
          </a:extLst>
        </xdr:cNvPr>
        <xdr:cNvSpPr txBox="1"/>
      </xdr:nvSpPr>
      <xdr:spPr>
        <a:xfrm>
          <a:off x="22199600" y="1817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17" name="フローチャート: 判断 816">
          <a:extLst>
            <a:ext uri="{FF2B5EF4-FFF2-40B4-BE49-F238E27FC236}">
              <a16:creationId xmlns:a16="http://schemas.microsoft.com/office/drawing/2014/main" id="{DC4AEB71-E079-4CF3-95D8-B217F29A4C5B}"/>
            </a:ext>
          </a:extLst>
        </xdr:cNvPr>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18" name="フローチャート: 判断 817">
          <a:extLst>
            <a:ext uri="{FF2B5EF4-FFF2-40B4-BE49-F238E27FC236}">
              <a16:creationId xmlns:a16="http://schemas.microsoft.com/office/drawing/2014/main" id="{E03C9EA8-BDD1-4E28-BD41-01E713C7BCEF}"/>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19" name="フローチャート: 判断 818">
          <a:extLst>
            <a:ext uri="{FF2B5EF4-FFF2-40B4-BE49-F238E27FC236}">
              <a16:creationId xmlns:a16="http://schemas.microsoft.com/office/drawing/2014/main" id="{ECB3E6CB-7A9C-454C-81E4-9F3490C21338}"/>
            </a:ext>
          </a:extLst>
        </xdr:cNvPr>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0" name="フローチャート: 判断 819">
          <a:extLst>
            <a:ext uri="{FF2B5EF4-FFF2-40B4-BE49-F238E27FC236}">
              <a16:creationId xmlns:a16="http://schemas.microsoft.com/office/drawing/2014/main" id="{4790B70D-1E32-4DAA-8B02-BD1B3A325172}"/>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21" name="フローチャート: 判断 820">
          <a:extLst>
            <a:ext uri="{FF2B5EF4-FFF2-40B4-BE49-F238E27FC236}">
              <a16:creationId xmlns:a16="http://schemas.microsoft.com/office/drawing/2014/main" id="{0D921DAA-BCEB-45B3-AB47-7ED1A19B90EE}"/>
            </a:ext>
          </a:extLst>
        </xdr:cNvPr>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E1AECE4A-BD50-41E4-AE58-88A8F7CB92A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80B7ACD7-4AEE-4306-8E4F-EE9B7AE8D38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C4209ECA-EB82-4904-B24C-19EC0647743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4C28B01-98DE-4375-8951-0DC19A78B0A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C5CDAFE1-4D9C-49B9-98D3-2FB4CBD4ED0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167132</xdr:rowOff>
    </xdr:from>
    <xdr:to>
      <xdr:col>116</xdr:col>
      <xdr:colOff>114300</xdr:colOff>
      <xdr:row>104</xdr:row>
      <xdr:rowOff>97282</xdr:rowOff>
    </xdr:to>
    <xdr:sp macro="" textlink="">
      <xdr:nvSpPr>
        <xdr:cNvPr id="827" name="楕円 826">
          <a:extLst>
            <a:ext uri="{FF2B5EF4-FFF2-40B4-BE49-F238E27FC236}">
              <a16:creationId xmlns:a16="http://schemas.microsoft.com/office/drawing/2014/main" id="{D7EC050D-D628-4CD5-8DCA-90CFC47B6C23}"/>
            </a:ext>
          </a:extLst>
        </xdr:cNvPr>
        <xdr:cNvSpPr/>
      </xdr:nvSpPr>
      <xdr:spPr>
        <a:xfrm>
          <a:off x="22110700" y="17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18559</xdr:rowOff>
    </xdr:from>
    <xdr:ext cx="469744" cy="259045"/>
    <xdr:sp macro="" textlink="">
      <xdr:nvSpPr>
        <xdr:cNvPr id="828" name="【公民館】&#10;一人当たり面積該当値テキスト">
          <a:extLst>
            <a:ext uri="{FF2B5EF4-FFF2-40B4-BE49-F238E27FC236}">
              <a16:creationId xmlns:a16="http://schemas.microsoft.com/office/drawing/2014/main" id="{4EB83359-49A4-4D7E-8EAA-156113531A60}"/>
            </a:ext>
          </a:extLst>
        </xdr:cNvPr>
        <xdr:cNvSpPr txBox="1"/>
      </xdr:nvSpPr>
      <xdr:spPr>
        <a:xfrm>
          <a:off x="22199600" y="1767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169418</xdr:rowOff>
    </xdr:from>
    <xdr:to>
      <xdr:col>112</xdr:col>
      <xdr:colOff>38100</xdr:colOff>
      <xdr:row>104</xdr:row>
      <xdr:rowOff>99568</xdr:rowOff>
    </xdr:to>
    <xdr:sp macro="" textlink="">
      <xdr:nvSpPr>
        <xdr:cNvPr id="829" name="楕円 828">
          <a:extLst>
            <a:ext uri="{FF2B5EF4-FFF2-40B4-BE49-F238E27FC236}">
              <a16:creationId xmlns:a16="http://schemas.microsoft.com/office/drawing/2014/main" id="{5A977D7C-4CB7-4F7B-A98B-322D20CB9B64}"/>
            </a:ext>
          </a:extLst>
        </xdr:cNvPr>
        <xdr:cNvSpPr/>
      </xdr:nvSpPr>
      <xdr:spPr>
        <a:xfrm>
          <a:off x="21272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46482</xdr:rowOff>
    </xdr:from>
    <xdr:to>
      <xdr:col>116</xdr:col>
      <xdr:colOff>63500</xdr:colOff>
      <xdr:row>104</xdr:row>
      <xdr:rowOff>48768</xdr:rowOff>
    </xdr:to>
    <xdr:cxnSp macro="">
      <xdr:nvCxnSpPr>
        <xdr:cNvPr id="830" name="直線コネクタ 829">
          <a:extLst>
            <a:ext uri="{FF2B5EF4-FFF2-40B4-BE49-F238E27FC236}">
              <a16:creationId xmlns:a16="http://schemas.microsoft.com/office/drawing/2014/main" id="{4FCCC96E-79C3-4AAA-8D62-E2F516196882}"/>
            </a:ext>
          </a:extLst>
        </xdr:cNvPr>
        <xdr:cNvCxnSpPr/>
      </xdr:nvCxnSpPr>
      <xdr:spPr>
        <a:xfrm flipV="1">
          <a:off x="21323300" y="178772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xdr:rowOff>
    </xdr:from>
    <xdr:to>
      <xdr:col>107</xdr:col>
      <xdr:colOff>101600</xdr:colOff>
      <xdr:row>104</xdr:row>
      <xdr:rowOff>110998</xdr:rowOff>
    </xdr:to>
    <xdr:sp macro="" textlink="">
      <xdr:nvSpPr>
        <xdr:cNvPr id="831" name="楕円 830">
          <a:extLst>
            <a:ext uri="{FF2B5EF4-FFF2-40B4-BE49-F238E27FC236}">
              <a16:creationId xmlns:a16="http://schemas.microsoft.com/office/drawing/2014/main" id="{390C2FC7-AD8B-42F0-8FB9-BDCA3F6D1F66}"/>
            </a:ext>
          </a:extLst>
        </xdr:cNvPr>
        <xdr:cNvSpPr/>
      </xdr:nvSpPr>
      <xdr:spPr>
        <a:xfrm>
          <a:off x="20383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48768</xdr:rowOff>
    </xdr:from>
    <xdr:to>
      <xdr:col>111</xdr:col>
      <xdr:colOff>177800</xdr:colOff>
      <xdr:row>104</xdr:row>
      <xdr:rowOff>60198</xdr:rowOff>
    </xdr:to>
    <xdr:cxnSp macro="">
      <xdr:nvCxnSpPr>
        <xdr:cNvPr id="832" name="直線コネクタ 831">
          <a:extLst>
            <a:ext uri="{FF2B5EF4-FFF2-40B4-BE49-F238E27FC236}">
              <a16:creationId xmlns:a16="http://schemas.microsoft.com/office/drawing/2014/main" id="{FA7A4BD6-73CD-46BD-99AD-6DB3E111561C}"/>
            </a:ext>
          </a:extLst>
        </xdr:cNvPr>
        <xdr:cNvCxnSpPr/>
      </xdr:nvCxnSpPr>
      <xdr:spPr>
        <a:xfrm flipV="1">
          <a:off x="20434300" y="178795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7113</xdr:rowOff>
    </xdr:from>
    <xdr:to>
      <xdr:col>102</xdr:col>
      <xdr:colOff>165100</xdr:colOff>
      <xdr:row>104</xdr:row>
      <xdr:rowOff>108713</xdr:rowOff>
    </xdr:to>
    <xdr:sp macro="" textlink="">
      <xdr:nvSpPr>
        <xdr:cNvPr id="833" name="楕円 832">
          <a:extLst>
            <a:ext uri="{FF2B5EF4-FFF2-40B4-BE49-F238E27FC236}">
              <a16:creationId xmlns:a16="http://schemas.microsoft.com/office/drawing/2014/main" id="{866B60D5-D025-4F56-AE50-9D6C4A3BF999}"/>
            </a:ext>
          </a:extLst>
        </xdr:cNvPr>
        <xdr:cNvSpPr/>
      </xdr:nvSpPr>
      <xdr:spPr>
        <a:xfrm>
          <a:off x="19494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57913</xdr:rowOff>
    </xdr:from>
    <xdr:to>
      <xdr:col>107</xdr:col>
      <xdr:colOff>50800</xdr:colOff>
      <xdr:row>104</xdr:row>
      <xdr:rowOff>60198</xdr:rowOff>
    </xdr:to>
    <xdr:cxnSp macro="">
      <xdr:nvCxnSpPr>
        <xdr:cNvPr id="834" name="直線コネクタ 833">
          <a:extLst>
            <a:ext uri="{FF2B5EF4-FFF2-40B4-BE49-F238E27FC236}">
              <a16:creationId xmlns:a16="http://schemas.microsoft.com/office/drawing/2014/main" id="{E9DF8144-3FDE-4724-85AF-79532A5F2C06}"/>
            </a:ext>
          </a:extLst>
        </xdr:cNvPr>
        <xdr:cNvCxnSpPr/>
      </xdr:nvCxnSpPr>
      <xdr:spPr>
        <a:xfrm>
          <a:off x="19545300" y="178887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9398</xdr:rowOff>
    </xdr:from>
    <xdr:to>
      <xdr:col>98</xdr:col>
      <xdr:colOff>38100</xdr:colOff>
      <xdr:row>104</xdr:row>
      <xdr:rowOff>110998</xdr:rowOff>
    </xdr:to>
    <xdr:sp macro="" textlink="">
      <xdr:nvSpPr>
        <xdr:cNvPr id="835" name="楕円 834">
          <a:extLst>
            <a:ext uri="{FF2B5EF4-FFF2-40B4-BE49-F238E27FC236}">
              <a16:creationId xmlns:a16="http://schemas.microsoft.com/office/drawing/2014/main" id="{5ED70C49-EEDF-4BF0-A61F-41BF1E6FD66E}"/>
            </a:ext>
          </a:extLst>
        </xdr:cNvPr>
        <xdr:cNvSpPr/>
      </xdr:nvSpPr>
      <xdr:spPr>
        <a:xfrm>
          <a:off x="18605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57913</xdr:rowOff>
    </xdr:from>
    <xdr:to>
      <xdr:col>102</xdr:col>
      <xdr:colOff>114300</xdr:colOff>
      <xdr:row>104</xdr:row>
      <xdr:rowOff>60198</xdr:rowOff>
    </xdr:to>
    <xdr:cxnSp macro="">
      <xdr:nvCxnSpPr>
        <xdr:cNvPr id="836" name="直線コネクタ 835">
          <a:extLst>
            <a:ext uri="{FF2B5EF4-FFF2-40B4-BE49-F238E27FC236}">
              <a16:creationId xmlns:a16="http://schemas.microsoft.com/office/drawing/2014/main" id="{A48C97E7-B7DE-4AA7-AA3C-D5D9630D365B}"/>
            </a:ext>
          </a:extLst>
        </xdr:cNvPr>
        <xdr:cNvCxnSpPr/>
      </xdr:nvCxnSpPr>
      <xdr:spPr>
        <a:xfrm flipV="1">
          <a:off x="18656300" y="178887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837" name="n_1aveValue【公民館】&#10;一人当たり面積">
          <a:extLst>
            <a:ext uri="{FF2B5EF4-FFF2-40B4-BE49-F238E27FC236}">
              <a16:creationId xmlns:a16="http://schemas.microsoft.com/office/drawing/2014/main" id="{D5B317C9-7D67-440A-9931-29F15CD265CE}"/>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838" name="n_2aveValue【公民館】&#10;一人当たり面積">
          <a:extLst>
            <a:ext uri="{FF2B5EF4-FFF2-40B4-BE49-F238E27FC236}">
              <a16:creationId xmlns:a16="http://schemas.microsoft.com/office/drawing/2014/main" id="{8F7A5D5D-B334-4CD3-B24D-65F8AED229E8}"/>
            </a:ext>
          </a:extLst>
        </xdr:cNvPr>
        <xdr:cNvSpPr txBox="1"/>
      </xdr:nvSpPr>
      <xdr:spPr>
        <a:xfrm>
          <a:off x="20199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39" name="n_3aveValue【公民館】&#10;一人当たり面積">
          <a:extLst>
            <a:ext uri="{FF2B5EF4-FFF2-40B4-BE49-F238E27FC236}">
              <a16:creationId xmlns:a16="http://schemas.microsoft.com/office/drawing/2014/main" id="{E66E7ABF-6660-44FE-A517-A25430547965}"/>
            </a:ext>
          </a:extLst>
        </xdr:cNvPr>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120414</xdr:rowOff>
    </xdr:from>
    <xdr:ext cx="469744" cy="259045"/>
    <xdr:sp macro="" textlink="">
      <xdr:nvSpPr>
        <xdr:cNvPr id="840" name="n_4aveValue【公民館】&#10;一人当たり面積">
          <a:extLst>
            <a:ext uri="{FF2B5EF4-FFF2-40B4-BE49-F238E27FC236}">
              <a16:creationId xmlns:a16="http://schemas.microsoft.com/office/drawing/2014/main" id="{244A4A30-DC58-43DD-B4F4-5340118BB701}"/>
            </a:ext>
          </a:extLst>
        </xdr:cNvPr>
        <xdr:cNvSpPr txBox="1"/>
      </xdr:nvSpPr>
      <xdr:spPr>
        <a:xfrm>
          <a:off x="18421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116095</xdr:rowOff>
    </xdr:from>
    <xdr:ext cx="469744" cy="259045"/>
    <xdr:sp macro="" textlink="">
      <xdr:nvSpPr>
        <xdr:cNvPr id="841" name="n_1mainValue【公民館】&#10;一人当たり面積">
          <a:extLst>
            <a:ext uri="{FF2B5EF4-FFF2-40B4-BE49-F238E27FC236}">
              <a16:creationId xmlns:a16="http://schemas.microsoft.com/office/drawing/2014/main" id="{0731D8B7-42AD-4A60-A495-D97EB5469021}"/>
            </a:ext>
          </a:extLst>
        </xdr:cNvPr>
        <xdr:cNvSpPr txBox="1"/>
      </xdr:nvSpPr>
      <xdr:spPr>
        <a:xfrm>
          <a:off x="210757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127525</xdr:rowOff>
    </xdr:from>
    <xdr:ext cx="469744" cy="259045"/>
    <xdr:sp macro="" textlink="">
      <xdr:nvSpPr>
        <xdr:cNvPr id="842" name="n_2mainValue【公民館】&#10;一人当たり面積">
          <a:extLst>
            <a:ext uri="{FF2B5EF4-FFF2-40B4-BE49-F238E27FC236}">
              <a16:creationId xmlns:a16="http://schemas.microsoft.com/office/drawing/2014/main" id="{F826D548-CA75-4949-889F-E1C69AEAF07F}"/>
            </a:ext>
          </a:extLst>
        </xdr:cNvPr>
        <xdr:cNvSpPr txBox="1"/>
      </xdr:nvSpPr>
      <xdr:spPr>
        <a:xfrm>
          <a:off x="201994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125240</xdr:rowOff>
    </xdr:from>
    <xdr:ext cx="469744" cy="259045"/>
    <xdr:sp macro="" textlink="">
      <xdr:nvSpPr>
        <xdr:cNvPr id="843" name="n_3mainValue【公民館】&#10;一人当たり面積">
          <a:extLst>
            <a:ext uri="{FF2B5EF4-FFF2-40B4-BE49-F238E27FC236}">
              <a16:creationId xmlns:a16="http://schemas.microsoft.com/office/drawing/2014/main" id="{14C8F642-EFCD-40B4-9879-6C8916B861F7}"/>
            </a:ext>
          </a:extLst>
        </xdr:cNvPr>
        <xdr:cNvSpPr txBox="1"/>
      </xdr:nvSpPr>
      <xdr:spPr>
        <a:xfrm>
          <a:off x="193104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127525</xdr:rowOff>
    </xdr:from>
    <xdr:ext cx="469744" cy="259045"/>
    <xdr:sp macro="" textlink="">
      <xdr:nvSpPr>
        <xdr:cNvPr id="844" name="n_4mainValue【公民館】&#10;一人当たり面積">
          <a:extLst>
            <a:ext uri="{FF2B5EF4-FFF2-40B4-BE49-F238E27FC236}">
              <a16:creationId xmlns:a16="http://schemas.microsoft.com/office/drawing/2014/main" id="{83A456B0-FAD9-4AA8-8CD4-5261156CFD59}"/>
            </a:ext>
          </a:extLst>
        </xdr:cNvPr>
        <xdr:cNvSpPr txBox="1"/>
      </xdr:nvSpPr>
      <xdr:spPr>
        <a:xfrm>
          <a:off x="184214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56A6BF2A-805E-4FB4-B912-398C549A0B2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AD43EE9F-67E3-41FE-A3D9-8BC17E088BD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147AE34C-6109-483D-8BC3-744E678615A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本表の有形固定資産減価償却率について、道路、橋りょう・トンネル、公民館以外は類似団体内平均値を上回っており全体的に施設の老朽化が進んでいる。認定こども園・幼稚園・保育所及び児童館については、耐用年数を経過した施設が多く類似団体内平均値を大きく上回っ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いる。児童館については３つの施設のうち、２つの施設を建替え、大規模改修等により民営化を進めている</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引き続き個別施設計画に基づき施設の長寿命化による施設機能の維持や更新等を計画的に進めていく。また公共施設等総合管理計画に基づき長期的視点で施設の特性、利用形態及び将来の人口推移等を客観的に分析し、保有する公共施設等の総量の適正化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80E3E0F-9593-4303-B278-4272A244D1C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DF47321-4653-4E7E-82C0-B70AD33DB67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688A28C-E716-47FE-B952-6253C884B22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BA1BA66-34DE-490F-A820-2401130F3FF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DE51B6-BD0B-4A9D-A046-BA9282A3EBE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0E540F5-9242-43C6-B9A1-217F9D97B04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9721B11-4143-4FE1-AFD9-D78DAC50B7C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1C0D87-BA89-40B7-A4F6-6081B83710B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0AF0356-7BA4-4466-B7E9-F5D8C2A23C8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B6A4E38-EBB1-4C70-99FC-08722299475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61,908
61,387
113.01
37,711,803
35,563,403
2,046,410
13,980,231
22,169,726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154195-58A6-4870-9C11-46DB9AEF971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5F2CD56-745C-4FE3-94A3-ACAC7F28EB1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1642B55-F95D-42BB-BE27-48872A28726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38ED039-1784-471C-A1EA-B768FBA7D20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9A2273C-8ACB-4FC5-9131-8B55366A370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B4D371A-2989-4550-98E1-45F4A86688D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6B1EA12-D5D3-4180-BB1F-09AC4528E04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8EF7C51-F7EA-45B1-AA84-639C99AB073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8977CF5-27A7-49BB-9006-8DDEA7D131F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EE786D4-A039-4530-B947-6F8DC016FB5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4FD9098-5318-4882-9CA3-40CF4D1DA68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EFC35AF-2DE1-435E-87DA-6E8C914D934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309F4BE-F8A0-4F8B-BCDF-2B4F6DC79DE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DF917F2-F5D1-4646-82F6-C36640F6919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6F4895D-51D4-48EE-8860-8CAF4B1B5FD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89FE83C-1FFA-48F2-A13F-EA6E16A2B03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2A3E6B0-4DB7-4035-B25C-3DEF2DC0B58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88CF7CE-A2EF-4965-9CDA-8E620D3B9C8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F00D4F0-CA16-4C2E-B4D9-B6714786925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C49E3FC-BD56-4A6D-9B37-F5E8CC428EE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7F441D3-1404-4C50-ABB1-EE5563095A7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A2AF76B-CE78-40F8-A1C6-940F1F8A476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D7ED41C-5E80-4AAB-BD6B-8CE029A550F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363FEC0-6ADC-49B9-B491-72B2097482F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5CB1B63-24C7-4B30-A2B4-E236CA97144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1F365AC-C8CF-4006-B62F-8EB6E5AD96B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02F9EED-E5FF-4EB6-8300-3281B555951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0091D66-2A8B-46B6-9619-4F2EFE171D2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C7D1189-410F-4437-8645-11C1E845032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0EEE75C-CAFD-4F0B-BB8C-0AE747ADA46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2DCA587-2126-4245-9C5E-51AED172061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3025F72-05EA-4E38-B6CE-93A47197918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3AAA02C-C6BA-4AE7-8016-AAF68C41EA2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750F27B-3D92-44D5-9BFD-0EAB36512EF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C2232BD-8408-4390-BDF0-7E3E046C9EE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97013C7-C277-4AAA-82B9-2EFB30AA7E8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33A6F1C-7325-41A2-B396-48B9A522E98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82A0E31-8134-4E17-A521-7F3605E2CB8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FB803B1-0494-48BB-8CC6-05FDE1CEF7A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249F9B4-1FDC-474C-A1CC-D3EB39DB9B4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1F730C0-2856-406F-A713-67718BAC9D3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DE533F4-275D-4D7E-BE0C-DECE2D81ABB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265022C-992F-4A8B-96DD-8195E98800C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FA43D19-EC0B-43FE-9306-0365E2C00C8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504D7A8-FFB2-4046-896C-8DA1B3E7A35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479AEB9-27BD-4932-A321-638F374C5E6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F7757413-D217-43C6-B39A-F346B45CBB78}"/>
            </a:ext>
          </a:extLst>
        </xdr:cNvPr>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5718772-C0BE-4927-8155-1D5924C1CDF7}"/>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DB1D863-68DB-41B3-A187-249CA2FCEFE7}"/>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B830AF06-0297-400C-B037-20F08B74FCF4}"/>
            </a:ext>
          </a:extLst>
        </xdr:cNvPr>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6D412020-F531-4EB4-9C76-A2067285717A}"/>
            </a:ext>
          </a:extLst>
        </xdr:cNvPr>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a:extLst>
            <a:ext uri="{FF2B5EF4-FFF2-40B4-BE49-F238E27FC236}">
              <a16:creationId xmlns:a16="http://schemas.microsoft.com/office/drawing/2014/main" id="{769A1A8D-368B-43DC-8D1A-0BA964D82118}"/>
            </a:ext>
          </a:extLst>
        </xdr:cNvPr>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BF778B3B-7CDB-493F-BB5C-A16309010787}"/>
            </a:ext>
          </a:extLst>
        </xdr:cNvPr>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81D07F6B-DC10-493D-ACE3-4EB6F25C6270}"/>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1B486899-81EC-4F41-BD0F-A2A60EF5C36C}"/>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18C312CF-239F-4F5B-8F01-D74D708406E0}"/>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1DE6E455-5ACC-46AA-ABA1-C0DF51E1AE6D}"/>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5D04CD9-9DC4-4835-81D8-B7422FD6858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9DDF79D-4398-4F51-B3BE-E16227B8530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C640ADB-B092-4941-86E6-F41759CB163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9EC9D25-F486-4D26-9BE8-02A64FA6C94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E161434-2D16-49B6-B301-6631A6229F1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74" name="楕円 73">
          <a:extLst>
            <a:ext uri="{FF2B5EF4-FFF2-40B4-BE49-F238E27FC236}">
              <a16:creationId xmlns:a16="http://schemas.microsoft.com/office/drawing/2014/main" id="{68022862-E85B-4502-BB2C-88441DE6ED2F}"/>
            </a:ext>
          </a:extLst>
        </xdr:cNvPr>
        <xdr:cNvSpPr/>
      </xdr:nvSpPr>
      <xdr:spPr>
        <a:xfrm>
          <a:off x="4584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142620</xdr:rowOff>
    </xdr:from>
    <xdr:ext cx="405111" cy="259045"/>
    <xdr:sp macro="" textlink="">
      <xdr:nvSpPr>
        <xdr:cNvPr id="75" name="【図書館】&#10;有形固定資産減価償却率該当値テキスト">
          <a:extLst>
            <a:ext uri="{FF2B5EF4-FFF2-40B4-BE49-F238E27FC236}">
              <a16:creationId xmlns:a16="http://schemas.microsoft.com/office/drawing/2014/main" id="{D90A464A-4475-4252-B3DB-96715C07F937}"/>
            </a:ext>
          </a:extLst>
        </xdr:cNvPr>
        <xdr:cNvSpPr txBox="1"/>
      </xdr:nvSpPr>
      <xdr:spPr>
        <a:xfrm>
          <a:off x="4673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131535</xdr:rowOff>
    </xdr:from>
    <xdr:to>
      <xdr:col>20</xdr:col>
      <xdr:colOff>38100</xdr:colOff>
      <xdr:row>40</xdr:row>
      <xdr:rowOff>61685</xdr:rowOff>
    </xdr:to>
    <xdr:sp macro="" textlink="">
      <xdr:nvSpPr>
        <xdr:cNvPr id="76" name="楕円 75">
          <a:extLst>
            <a:ext uri="{FF2B5EF4-FFF2-40B4-BE49-F238E27FC236}">
              <a16:creationId xmlns:a16="http://schemas.microsoft.com/office/drawing/2014/main" id="{1A998889-2DCF-46D3-90C3-61DF69B69DB6}"/>
            </a:ext>
          </a:extLst>
        </xdr:cNvPr>
        <xdr:cNvSpPr/>
      </xdr:nvSpPr>
      <xdr:spPr>
        <a:xfrm>
          <a:off x="3746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xdr:rowOff>
    </xdr:from>
    <xdr:to>
      <xdr:col>24</xdr:col>
      <xdr:colOff>63500</xdr:colOff>
      <xdr:row>40</xdr:row>
      <xdr:rowOff>43543</xdr:rowOff>
    </xdr:to>
    <xdr:cxnSp macro="">
      <xdr:nvCxnSpPr>
        <xdr:cNvPr id="77" name="直線コネクタ 76">
          <a:extLst>
            <a:ext uri="{FF2B5EF4-FFF2-40B4-BE49-F238E27FC236}">
              <a16:creationId xmlns:a16="http://schemas.microsoft.com/office/drawing/2014/main" id="{B6A3AA09-89DB-4968-9D77-D6C8D179BAC0}"/>
            </a:ext>
          </a:extLst>
        </xdr:cNvPr>
        <xdr:cNvCxnSpPr/>
      </xdr:nvCxnSpPr>
      <xdr:spPr>
        <a:xfrm>
          <a:off x="3797300" y="6868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98878</xdr:rowOff>
    </xdr:from>
    <xdr:to>
      <xdr:col>15</xdr:col>
      <xdr:colOff>101600</xdr:colOff>
      <xdr:row>40</xdr:row>
      <xdr:rowOff>29028</xdr:rowOff>
    </xdr:to>
    <xdr:sp macro="" textlink="">
      <xdr:nvSpPr>
        <xdr:cNvPr id="78" name="楕円 77">
          <a:extLst>
            <a:ext uri="{FF2B5EF4-FFF2-40B4-BE49-F238E27FC236}">
              <a16:creationId xmlns:a16="http://schemas.microsoft.com/office/drawing/2014/main" id="{E54EC89A-F710-458B-81C3-5C6061CEA897}"/>
            </a:ext>
          </a:extLst>
        </xdr:cNvPr>
        <xdr:cNvSpPr/>
      </xdr:nvSpPr>
      <xdr:spPr>
        <a:xfrm>
          <a:off x="2857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149678</xdr:rowOff>
    </xdr:from>
    <xdr:to>
      <xdr:col>19</xdr:col>
      <xdr:colOff>177800</xdr:colOff>
      <xdr:row>40</xdr:row>
      <xdr:rowOff>10885</xdr:rowOff>
    </xdr:to>
    <xdr:cxnSp macro="">
      <xdr:nvCxnSpPr>
        <xdr:cNvPr id="79" name="直線コネクタ 78">
          <a:extLst>
            <a:ext uri="{FF2B5EF4-FFF2-40B4-BE49-F238E27FC236}">
              <a16:creationId xmlns:a16="http://schemas.microsoft.com/office/drawing/2014/main" id="{3969A690-801A-466E-AD9D-1A89C331E1D7}"/>
            </a:ext>
          </a:extLst>
        </xdr:cNvPr>
        <xdr:cNvCxnSpPr/>
      </xdr:nvCxnSpPr>
      <xdr:spPr>
        <a:xfrm>
          <a:off x="2908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66222</xdr:rowOff>
    </xdr:from>
    <xdr:to>
      <xdr:col>10</xdr:col>
      <xdr:colOff>165100</xdr:colOff>
      <xdr:row>39</xdr:row>
      <xdr:rowOff>167822</xdr:rowOff>
    </xdr:to>
    <xdr:sp macro="" textlink="">
      <xdr:nvSpPr>
        <xdr:cNvPr id="80" name="楕円 79">
          <a:extLst>
            <a:ext uri="{FF2B5EF4-FFF2-40B4-BE49-F238E27FC236}">
              <a16:creationId xmlns:a16="http://schemas.microsoft.com/office/drawing/2014/main" id="{30279C25-ECB9-4BAA-919D-22CCA4F12FA6}"/>
            </a:ext>
          </a:extLst>
        </xdr:cNvPr>
        <xdr:cNvSpPr/>
      </xdr:nvSpPr>
      <xdr:spPr>
        <a:xfrm>
          <a:off x="196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117022</xdr:rowOff>
    </xdr:from>
    <xdr:to>
      <xdr:col>15</xdr:col>
      <xdr:colOff>50800</xdr:colOff>
      <xdr:row>39</xdr:row>
      <xdr:rowOff>149678</xdr:rowOff>
    </xdr:to>
    <xdr:cxnSp macro="">
      <xdr:nvCxnSpPr>
        <xdr:cNvPr id="81" name="直線コネクタ 80">
          <a:extLst>
            <a:ext uri="{FF2B5EF4-FFF2-40B4-BE49-F238E27FC236}">
              <a16:creationId xmlns:a16="http://schemas.microsoft.com/office/drawing/2014/main" id="{F860FB8B-0951-43E6-BC35-730FE0584032}"/>
            </a:ext>
          </a:extLst>
        </xdr:cNvPr>
        <xdr:cNvCxnSpPr/>
      </xdr:nvCxnSpPr>
      <xdr:spPr>
        <a:xfrm>
          <a:off x="2019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33565</xdr:rowOff>
    </xdr:from>
    <xdr:to>
      <xdr:col>6</xdr:col>
      <xdr:colOff>38100</xdr:colOff>
      <xdr:row>39</xdr:row>
      <xdr:rowOff>135165</xdr:rowOff>
    </xdr:to>
    <xdr:sp macro="" textlink="">
      <xdr:nvSpPr>
        <xdr:cNvPr id="82" name="楕円 81">
          <a:extLst>
            <a:ext uri="{FF2B5EF4-FFF2-40B4-BE49-F238E27FC236}">
              <a16:creationId xmlns:a16="http://schemas.microsoft.com/office/drawing/2014/main" id="{8D2D8529-FD51-4D8A-ADC9-F176E7FB1ED9}"/>
            </a:ext>
          </a:extLst>
        </xdr:cNvPr>
        <xdr:cNvSpPr/>
      </xdr:nvSpPr>
      <xdr:spPr>
        <a:xfrm>
          <a:off x="1079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84365</xdr:rowOff>
    </xdr:from>
    <xdr:to>
      <xdr:col>10</xdr:col>
      <xdr:colOff>114300</xdr:colOff>
      <xdr:row>39</xdr:row>
      <xdr:rowOff>117022</xdr:rowOff>
    </xdr:to>
    <xdr:cxnSp macro="">
      <xdr:nvCxnSpPr>
        <xdr:cNvPr id="83" name="直線コネクタ 82">
          <a:extLst>
            <a:ext uri="{FF2B5EF4-FFF2-40B4-BE49-F238E27FC236}">
              <a16:creationId xmlns:a16="http://schemas.microsoft.com/office/drawing/2014/main" id="{21025BC9-1029-44A7-85FB-B1A3F7241B65}"/>
            </a:ext>
          </a:extLst>
        </xdr:cNvPr>
        <xdr:cNvCxnSpPr/>
      </xdr:nvCxnSpPr>
      <xdr:spPr>
        <a:xfrm>
          <a:off x="1130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a:extLst>
            <a:ext uri="{FF2B5EF4-FFF2-40B4-BE49-F238E27FC236}">
              <a16:creationId xmlns:a16="http://schemas.microsoft.com/office/drawing/2014/main" id="{525E80F6-74A5-4F1C-969E-E4AD92B69C3C}"/>
            </a:ext>
          </a:extLst>
        </xdr:cNvPr>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a:extLst>
            <a:ext uri="{FF2B5EF4-FFF2-40B4-BE49-F238E27FC236}">
              <a16:creationId xmlns:a16="http://schemas.microsoft.com/office/drawing/2014/main" id="{9B27E018-0207-43FD-966A-E828060C4306}"/>
            </a:ext>
          </a:extLst>
        </xdr:cNvPr>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id="{4700DB78-BD5C-47E7-B633-FFA2B0B32F8A}"/>
            </a:ext>
          </a:extLst>
        </xdr:cNvPr>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a:extLst>
            <a:ext uri="{FF2B5EF4-FFF2-40B4-BE49-F238E27FC236}">
              <a16:creationId xmlns:a16="http://schemas.microsoft.com/office/drawing/2014/main" id="{4CFD523F-C38D-452D-8224-82C73F2DF0A9}"/>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52812</xdr:rowOff>
    </xdr:from>
    <xdr:ext cx="405111" cy="259045"/>
    <xdr:sp macro="" textlink="">
      <xdr:nvSpPr>
        <xdr:cNvPr id="88" name="n_1mainValue【図書館】&#10;有形固定資産減価償却率">
          <a:extLst>
            <a:ext uri="{FF2B5EF4-FFF2-40B4-BE49-F238E27FC236}">
              <a16:creationId xmlns:a16="http://schemas.microsoft.com/office/drawing/2014/main" id="{FB15A1EB-5D02-4C15-9154-B0773317858F}"/>
            </a:ext>
          </a:extLst>
        </xdr:cNvPr>
        <xdr:cNvSpPr txBox="1"/>
      </xdr:nvSpPr>
      <xdr:spPr>
        <a:xfrm>
          <a:off x="3582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20155</xdr:rowOff>
    </xdr:from>
    <xdr:ext cx="405111" cy="259045"/>
    <xdr:sp macro="" textlink="">
      <xdr:nvSpPr>
        <xdr:cNvPr id="89" name="n_2mainValue【図書館】&#10;有形固定資産減価償却率">
          <a:extLst>
            <a:ext uri="{FF2B5EF4-FFF2-40B4-BE49-F238E27FC236}">
              <a16:creationId xmlns:a16="http://schemas.microsoft.com/office/drawing/2014/main" id="{3CF0E5AB-C0B0-46C7-9829-CF38F65446A8}"/>
            </a:ext>
          </a:extLst>
        </xdr:cNvPr>
        <xdr:cNvSpPr txBox="1"/>
      </xdr:nvSpPr>
      <xdr:spPr>
        <a:xfrm>
          <a:off x="2705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158949</xdr:rowOff>
    </xdr:from>
    <xdr:ext cx="405111" cy="259045"/>
    <xdr:sp macro="" textlink="">
      <xdr:nvSpPr>
        <xdr:cNvPr id="90" name="n_3mainValue【図書館】&#10;有形固定資産減価償却率">
          <a:extLst>
            <a:ext uri="{FF2B5EF4-FFF2-40B4-BE49-F238E27FC236}">
              <a16:creationId xmlns:a16="http://schemas.microsoft.com/office/drawing/2014/main" id="{88E7B9C2-2A4C-47C1-BF99-BEF7C75833D0}"/>
            </a:ext>
          </a:extLst>
        </xdr:cNvPr>
        <xdr:cNvSpPr txBox="1"/>
      </xdr:nvSpPr>
      <xdr:spPr>
        <a:xfrm>
          <a:off x="1816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126292</xdr:rowOff>
    </xdr:from>
    <xdr:ext cx="405111" cy="259045"/>
    <xdr:sp macro="" textlink="">
      <xdr:nvSpPr>
        <xdr:cNvPr id="91" name="n_4mainValue【図書館】&#10;有形固定資産減価償却率">
          <a:extLst>
            <a:ext uri="{FF2B5EF4-FFF2-40B4-BE49-F238E27FC236}">
              <a16:creationId xmlns:a16="http://schemas.microsoft.com/office/drawing/2014/main" id="{C196111E-DE78-4633-BCBE-CDE901B429A3}"/>
            </a:ext>
          </a:extLst>
        </xdr:cNvPr>
        <xdr:cNvSpPr txBox="1"/>
      </xdr:nvSpPr>
      <xdr:spPr>
        <a:xfrm>
          <a:off x="927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51F925E-5BC1-43AA-B5BE-F09494B05CF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FB9E0E3-0F79-4185-BB7B-B0C43FCCD75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BD51E62-BD5F-4151-9B94-1E5FEB8C3A3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F9305C3-A62A-4622-AC8F-4EBCE462E6F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2E356A7-09A4-4D04-A0B4-E97A2C31BDA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B5756DE-B325-4F39-A776-A000EBF6970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FB73698-901E-487D-96A2-022A9E3173B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CE5D03F-0ACD-4A62-AE2E-765F0FBBD23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B7E5251-9253-40AA-BDF7-066F79E2773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208C59C-C0B0-4637-9D5D-9F1DA40EFCB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5629C8F5-639F-4563-843B-C451FD023D0F}"/>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C69BF7B2-61E0-47E5-96ED-9AB959F3EE58}"/>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1226EDC5-2AC9-4CDC-AEFD-15C7BC34BD3B}"/>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2967B70-7311-47B1-8CAB-629CDA18DB99}"/>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E90744BA-9776-4555-A118-A01B83E252DD}"/>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A83623EB-3381-46A3-93EF-47D0FF9A36C3}"/>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33546BEA-AEBC-4244-9818-774FF7A2923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1B9084E9-2C35-47AD-BC47-4E0A9B8BD70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5BE36468-2930-4546-BD4F-31C24B22A4BF}"/>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2D5AE26E-7339-4985-81A9-A49EC651D975}"/>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DC22A049-B957-48F1-A761-E1D4C70BA631}"/>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1241BF27-7E05-45B6-9966-307499E62FCB}"/>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F7C49232-F0FE-4C7E-A988-639F7B6D7335}"/>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D897F43B-89E8-46F3-8DBB-8DB74B34F875}"/>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32AA9C9C-1E65-4C3D-A1E0-1309B50AD2A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530DB37A-98D4-4F50-A69A-D768EB9C599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4B573345-F05F-4D2A-8A0C-D6876108F1C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7E3A24E4-0CAF-49A1-BD9C-71A52EF28188}"/>
            </a:ext>
          </a:extLst>
        </xdr:cNvPr>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56BA5A66-36F4-4A04-8C5D-0B5AED9D9AAA}"/>
            </a:ext>
          </a:extLst>
        </xdr:cNvPr>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A0001F5D-5F9D-494B-BEBB-0B3A53FED164}"/>
            </a:ext>
          </a:extLst>
        </xdr:cNvPr>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89F7B2E0-7AC1-4525-B603-711B02C5A597}"/>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3E33DF82-B717-4F9A-920D-7FCF259EDEB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148290</xdr:rowOff>
    </xdr:from>
    <xdr:ext cx="469744" cy="259045"/>
    <xdr:sp macro="" textlink="">
      <xdr:nvSpPr>
        <xdr:cNvPr id="124" name="【図書館】&#10;一人当たり面積平均値テキスト">
          <a:extLst>
            <a:ext uri="{FF2B5EF4-FFF2-40B4-BE49-F238E27FC236}">
              <a16:creationId xmlns:a16="http://schemas.microsoft.com/office/drawing/2014/main" id="{6F68F120-AFA8-408B-B4F6-9965EB05FC35}"/>
            </a:ext>
          </a:extLst>
        </xdr:cNvPr>
        <xdr:cNvSpPr txBox="1"/>
      </xdr:nvSpPr>
      <xdr:spPr>
        <a:xfrm>
          <a:off x="10515600" y="6491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31880377-A09E-4D5E-97FF-96D9BC7A8732}"/>
            </a:ext>
          </a:extLst>
        </xdr:cNvPr>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id="{157774AD-EA90-43D4-9E10-8CA417D0B674}"/>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id="{24B57CEE-C720-4701-9722-2775BD639659}"/>
            </a:ext>
          </a:extLst>
        </xdr:cNvPr>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id="{67143733-FBFB-465E-964A-7198D7E518CA}"/>
            </a:ext>
          </a:extLst>
        </xdr:cNvPr>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id="{8BEA4FA7-A575-425A-8865-3D11C314DB00}"/>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19E2A10-7B6C-48C6-80FA-2DE5566828F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F2D46DF9-0FE2-480B-B4AB-256D9388D27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92DD89B2-7842-4814-9D14-D6091F0DDF9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862A3BAA-7EB6-47FF-A584-877A7FE2B76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993CE0D8-2188-4231-B4C2-25F58C5AC8E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35" name="楕円 134">
          <a:extLst>
            <a:ext uri="{FF2B5EF4-FFF2-40B4-BE49-F238E27FC236}">
              <a16:creationId xmlns:a16="http://schemas.microsoft.com/office/drawing/2014/main" id="{60454506-CE69-43DE-A2CD-399D737D49E5}"/>
            </a:ext>
          </a:extLst>
        </xdr:cNvPr>
        <xdr:cNvSpPr/>
      </xdr:nvSpPr>
      <xdr:spPr>
        <a:xfrm>
          <a:off x="10426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118127</xdr:rowOff>
    </xdr:from>
    <xdr:ext cx="469744" cy="259045"/>
    <xdr:sp macro="" textlink="">
      <xdr:nvSpPr>
        <xdr:cNvPr id="136" name="【図書館】&#10;一人当たり面積該当値テキスト">
          <a:extLst>
            <a:ext uri="{FF2B5EF4-FFF2-40B4-BE49-F238E27FC236}">
              <a16:creationId xmlns:a16="http://schemas.microsoft.com/office/drawing/2014/main" id="{FA0A5642-CCA8-4DA9-88E8-A70F56098714}"/>
            </a:ext>
          </a:extLst>
        </xdr:cNvPr>
        <xdr:cNvSpPr txBox="1"/>
      </xdr:nvSpPr>
      <xdr:spPr>
        <a:xfrm>
          <a:off x="10515600"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139700</xdr:rowOff>
    </xdr:from>
    <xdr:to>
      <xdr:col>50</xdr:col>
      <xdr:colOff>165100</xdr:colOff>
      <xdr:row>40</xdr:row>
      <xdr:rowOff>69850</xdr:rowOff>
    </xdr:to>
    <xdr:sp macro="" textlink="">
      <xdr:nvSpPr>
        <xdr:cNvPr id="137" name="楕円 136">
          <a:extLst>
            <a:ext uri="{FF2B5EF4-FFF2-40B4-BE49-F238E27FC236}">
              <a16:creationId xmlns:a16="http://schemas.microsoft.com/office/drawing/2014/main" id="{89A8841D-CAD9-49E5-B387-9E9A11F575C9}"/>
            </a:ext>
          </a:extLst>
        </xdr:cNvPr>
        <xdr:cNvSpPr/>
      </xdr:nvSpPr>
      <xdr:spPr>
        <a:xfrm>
          <a:off x="9588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19050</xdr:rowOff>
    </xdr:from>
    <xdr:to>
      <xdr:col>55</xdr:col>
      <xdr:colOff>0</xdr:colOff>
      <xdr:row>40</xdr:row>
      <xdr:rowOff>19050</xdr:rowOff>
    </xdr:to>
    <xdr:cxnSp macro="">
      <xdr:nvCxnSpPr>
        <xdr:cNvPr id="138" name="直線コネクタ 137">
          <a:extLst>
            <a:ext uri="{FF2B5EF4-FFF2-40B4-BE49-F238E27FC236}">
              <a16:creationId xmlns:a16="http://schemas.microsoft.com/office/drawing/2014/main" id="{6F63040C-A551-498C-9526-E8D4D4BD3175}"/>
            </a:ext>
          </a:extLst>
        </xdr:cNvPr>
        <xdr:cNvCxnSpPr/>
      </xdr:nvCxnSpPr>
      <xdr:spPr>
        <a:xfrm>
          <a:off x="9639300" y="687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39" name="楕円 138">
          <a:extLst>
            <a:ext uri="{FF2B5EF4-FFF2-40B4-BE49-F238E27FC236}">
              <a16:creationId xmlns:a16="http://schemas.microsoft.com/office/drawing/2014/main" id="{F2DC8EBA-7369-4125-A0F1-D0590D79ACB1}"/>
            </a:ext>
          </a:extLst>
        </xdr:cNvPr>
        <xdr:cNvSpPr/>
      </xdr:nvSpPr>
      <xdr:spPr>
        <a:xfrm>
          <a:off x="8699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19050</xdr:rowOff>
    </xdr:from>
    <xdr:to>
      <xdr:col>50</xdr:col>
      <xdr:colOff>114300</xdr:colOff>
      <xdr:row>40</xdr:row>
      <xdr:rowOff>19050</xdr:rowOff>
    </xdr:to>
    <xdr:cxnSp macro="">
      <xdr:nvCxnSpPr>
        <xdr:cNvPr id="140" name="直線コネクタ 139">
          <a:extLst>
            <a:ext uri="{FF2B5EF4-FFF2-40B4-BE49-F238E27FC236}">
              <a16:creationId xmlns:a16="http://schemas.microsoft.com/office/drawing/2014/main" id="{419C7814-9C14-4F2B-A772-92CC9146495A}"/>
            </a:ext>
          </a:extLst>
        </xdr:cNvPr>
        <xdr:cNvCxnSpPr/>
      </xdr:nvCxnSpPr>
      <xdr:spPr>
        <a:xfrm>
          <a:off x="8750300" y="687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139700</xdr:rowOff>
    </xdr:from>
    <xdr:to>
      <xdr:col>41</xdr:col>
      <xdr:colOff>101600</xdr:colOff>
      <xdr:row>40</xdr:row>
      <xdr:rowOff>69850</xdr:rowOff>
    </xdr:to>
    <xdr:sp macro="" textlink="">
      <xdr:nvSpPr>
        <xdr:cNvPr id="141" name="楕円 140">
          <a:extLst>
            <a:ext uri="{FF2B5EF4-FFF2-40B4-BE49-F238E27FC236}">
              <a16:creationId xmlns:a16="http://schemas.microsoft.com/office/drawing/2014/main" id="{D1E632BA-39C4-43F9-9989-3FCAC26E7104}"/>
            </a:ext>
          </a:extLst>
        </xdr:cNvPr>
        <xdr:cNvSpPr/>
      </xdr:nvSpPr>
      <xdr:spPr>
        <a:xfrm>
          <a:off x="781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19050</xdr:rowOff>
    </xdr:from>
    <xdr:to>
      <xdr:col>45</xdr:col>
      <xdr:colOff>177800</xdr:colOff>
      <xdr:row>40</xdr:row>
      <xdr:rowOff>19050</xdr:rowOff>
    </xdr:to>
    <xdr:cxnSp macro="">
      <xdr:nvCxnSpPr>
        <xdr:cNvPr id="142" name="直線コネクタ 141">
          <a:extLst>
            <a:ext uri="{FF2B5EF4-FFF2-40B4-BE49-F238E27FC236}">
              <a16:creationId xmlns:a16="http://schemas.microsoft.com/office/drawing/2014/main" id="{4B76EC49-A6C2-4A49-B930-5DE846F2DFD5}"/>
            </a:ext>
          </a:extLst>
        </xdr:cNvPr>
        <xdr:cNvCxnSpPr/>
      </xdr:nvCxnSpPr>
      <xdr:spPr>
        <a:xfrm>
          <a:off x="7861300" y="687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139700</xdr:rowOff>
    </xdr:from>
    <xdr:to>
      <xdr:col>36</xdr:col>
      <xdr:colOff>165100</xdr:colOff>
      <xdr:row>40</xdr:row>
      <xdr:rowOff>69850</xdr:rowOff>
    </xdr:to>
    <xdr:sp macro="" textlink="">
      <xdr:nvSpPr>
        <xdr:cNvPr id="143" name="楕円 142">
          <a:extLst>
            <a:ext uri="{FF2B5EF4-FFF2-40B4-BE49-F238E27FC236}">
              <a16:creationId xmlns:a16="http://schemas.microsoft.com/office/drawing/2014/main" id="{C7F0647D-9069-4BAA-9483-B93D85BB9072}"/>
            </a:ext>
          </a:extLst>
        </xdr:cNvPr>
        <xdr:cNvSpPr/>
      </xdr:nvSpPr>
      <xdr:spPr>
        <a:xfrm>
          <a:off x="6921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19050</xdr:rowOff>
    </xdr:from>
    <xdr:to>
      <xdr:col>41</xdr:col>
      <xdr:colOff>50800</xdr:colOff>
      <xdr:row>40</xdr:row>
      <xdr:rowOff>19050</xdr:rowOff>
    </xdr:to>
    <xdr:cxnSp macro="">
      <xdr:nvCxnSpPr>
        <xdr:cNvPr id="144" name="直線コネクタ 143">
          <a:extLst>
            <a:ext uri="{FF2B5EF4-FFF2-40B4-BE49-F238E27FC236}">
              <a16:creationId xmlns:a16="http://schemas.microsoft.com/office/drawing/2014/main" id="{03149E9B-EA6B-4895-ABC6-6A5C02342CE8}"/>
            </a:ext>
          </a:extLst>
        </xdr:cNvPr>
        <xdr:cNvCxnSpPr/>
      </xdr:nvCxnSpPr>
      <xdr:spPr>
        <a:xfrm>
          <a:off x="6972300" y="687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5" name="n_1aveValue【図書館】&#10;一人当たり面積">
          <a:extLst>
            <a:ext uri="{FF2B5EF4-FFF2-40B4-BE49-F238E27FC236}">
              <a16:creationId xmlns:a16="http://schemas.microsoft.com/office/drawing/2014/main" id="{F5B1E636-F18B-4BA0-9554-2EC08ECF239C}"/>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6" name="n_2aveValue【図書館】&#10;一人当たり面積">
          <a:extLst>
            <a:ext uri="{FF2B5EF4-FFF2-40B4-BE49-F238E27FC236}">
              <a16:creationId xmlns:a16="http://schemas.microsoft.com/office/drawing/2014/main" id="{E3DC2324-CA6D-4582-BC66-B80334C71345}"/>
            </a:ext>
          </a:extLst>
        </xdr:cNvPr>
        <xdr:cNvSpPr txBox="1"/>
      </xdr:nvSpPr>
      <xdr:spPr>
        <a:xfrm>
          <a:off x="8515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7" name="n_3aveValue【図書館】&#10;一人当たり面積">
          <a:extLst>
            <a:ext uri="{FF2B5EF4-FFF2-40B4-BE49-F238E27FC236}">
              <a16:creationId xmlns:a16="http://schemas.microsoft.com/office/drawing/2014/main" id="{D536F75A-7154-4241-A12A-B617E3990AB6}"/>
            </a:ext>
          </a:extLst>
        </xdr:cNvPr>
        <xdr:cNvSpPr txBox="1"/>
      </xdr:nvSpPr>
      <xdr:spPr>
        <a:xfrm>
          <a:off x="7626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8" name="n_4aveValue【図書館】&#10;一人当たり面積">
          <a:extLst>
            <a:ext uri="{FF2B5EF4-FFF2-40B4-BE49-F238E27FC236}">
              <a16:creationId xmlns:a16="http://schemas.microsoft.com/office/drawing/2014/main" id="{2DF6CEA3-30F1-40D4-B62B-FB9EC1AC54B9}"/>
            </a:ext>
          </a:extLst>
        </xdr:cNvPr>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60977</xdr:rowOff>
    </xdr:from>
    <xdr:ext cx="469744" cy="259045"/>
    <xdr:sp macro="" textlink="">
      <xdr:nvSpPr>
        <xdr:cNvPr id="149" name="n_1mainValue【図書館】&#10;一人当たり面積">
          <a:extLst>
            <a:ext uri="{FF2B5EF4-FFF2-40B4-BE49-F238E27FC236}">
              <a16:creationId xmlns:a16="http://schemas.microsoft.com/office/drawing/2014/main" id="{5731FF19-61D9-41DA-B184-69551133EAC1}"/>
            </a:ext>
          </a:extLst>
        </xdr:cNvPr>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50" name="n_2mainValue【図書館】&#10;一人当たり面積">
          <a:extLst>
            <a:ext uri="{FF2B5EF4-FFF2-40B4-BE49-F238E27FC236}">
              <a16:creationId xmlns:a16="http://schemas.microsoft.com/office/drawing/2014/main" id="{68195E29-BA25-46EA-9E7D-BD6683169D12}"/>
            </a:ext>
          </a:extLst>
        </xdr:cNvPr>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60977</xdr:rowOff>
    </xdr:from>
    <xdr:ext cx="469744" cy="259045"/>
    <xdr:sp macro="" textlink="">
      <xdr:nvSpPr>
        <xdr:cNvPr id="151" name="n_3mainValue【図書館】&#10;一人当たり面積">
          <a:extLst>
            <a:ext uri="{FF2B5EF4-FFF2-40B4-BE49-F238E27FC236}">
              <a16:creationId xmlns:a16="http://schemas.microsoft.com/office/drawing/2014/main" id="{8DF560F0-FA54-47BF-9805-B5C5EFEC8C66}"/>
            </a:ext>
          </a:extLst>
        </xdr:cNvPr>
        <xdr:cNvSpPr txBox="1"/>
      </xdr:nvSpPr>
      <xdr:spPr>
        <a:xfrm>
          <a:off x="7626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60977</xdr:rowOff>
    </xdr:from>
    <xdr:ext cx="469744" cy="259045"/>
    <xdr:sp macro="" textlink="">
      <xdr:nvSpPr>
        <xdr:cNvPr id="152" name="n_4mainValue【図書館】&#10;一人当たり面積">
          <a:extLst>
            <a:ext uri="{FF2B5EF4-FFF2-40B4-BE49-F238E27FC236}">
              <a16:creationId xmlns:a16="http://schemas.microsoft.com/office/drawing/2014/main" id="{6F1FE281-386A-4D84-8378-DF0E52A312DA}"/>
            </a:ext>
          </a:extLst>
        </xdr:cNvPr>
        <xdr:cNvSpPr txBox="1"/>
      </xdr:nvSpPr>
      <xdr:spPr>
        <a:xfrm>
          <a:off x="6737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EBFED01F-1D76-47B0-99D1-756E33047AB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AC1217F2-F5B2-414D-B49E-61F851C9BA7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9174941F-D386-43FD-9F87-33CFC34807B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F7B799BB-A4FE-49DB-A467-8AA955B50E2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C2EB1CAD-4AFA-4723-9701-5FC7FFF33F3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49C0C9C4-86DF-4335-9522-F0E43DB2AFD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768916F4-9760-4CCC-B8D4-D1DE51E74BF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B2D97A0C-B5E7-4F8E-835B-055EDC56600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9D123DC2-14D5-4395-9127-B19C2DE9F5F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333A7E45-A7A0-4591-BFA1-E6903B834F0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5FF0A492-C4DC-41F9-AA9F-7286346ABB9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76766515-8D81-4FA0-95F5-3D6B0FA669D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A2825EEB-EA37-436D-860C-DB864A22137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77395713-D830-42A3-B482-EDFC7FAF711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2B0F015D-8416-430A-83FC-28A8539BB57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F034271F-46B6-4328-957D-74BE39A93A9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41C44843-E0AB-4190-A1AE-FE53655F5C4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9E6D23D3-D584-4958-B17C-2FBD4B362BA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C02AEA87-B6A6-4ADF-B192-4369962168F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2D8272C9-D369-4ED3-8AB1-044E9A84178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F34EB530-D370-4976-89CE-3E7756FA896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902DBB43-A158-471B-B04F-08206966AF7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5711CD66-9FDD-4B44-AB38-C4B42342776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B443AE45-D936-4191-9243-B269BA7AE89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FAF41230-FB93-49ED-8E1B-5F741C370C7A}"/>
            </a:ext>
          </a:extLst>
        </xdr:cNvPr>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5E76E9DF-5547-442E-B670-CD15BF6ADA20}"/>
            </a:ext>
          </a:extLst>
        </xdr:cNvPr>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D62743C7-3168-4349-8683-DFD331E6F97D}"/>
            </a:ext>
          </a:extLst>
        </xdr:cNvPr>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D3C6773F-8500-4AD7-A14B-4D8C7F339E43}"/>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FBEF8014-25B5-4DC4-BB34-11DF0471A1B9}"/>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886279CE-1EF0-47CC-9C4B-EECAF8721F4A}"/>
            </a:ext>
          </a:extLst>
        </xdr:cNvPr>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9A902072-3E20-4156-B480-9A17E014AF45}"/>
            </a:ext>
          </a:extLst>
        </xdr:cNvPr>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id="{FC8E82E8-B5BB-4AF2-90AA-2C99FED65201}"/>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id="{12EAD598-87BB-44E5-8100-8FDB0562757A}"/>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id="{EDEEFA4E-C5A0-47DC-9E12-D1C7B2EE8A21}"/>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id="{89C6926C-8642-490A-AB03-B191CC48E3B2}"/>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70AA657-FE52-4895-A5BD-B7B35F5325F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20FF000-E56A-4EFD-8EE6-F555FA4131A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441F0BB0-0480-4691-BE64-FB67A298F76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2DE61B7-ED44-4F81-A278-684381744D5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47673EF9-2FA2-45B6-81B3-91717E1DA5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93" name="楕円 192">
          <a:extLst>
            <a:ext uri="{FF2B5EF4-FFF2-40B4-BE49-F238E27FC236}">
              <a16:creationId xmlns:a16="http://schemas.microsoft.com/office/drawing/2014/main" id="{AEC74B14-6452-4FDF-ADDE-021C6FEF8E12}"/>
            </a:ext>
          </a:extLst>
        </xdr:cNvPr>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53357</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979ED0F0-4AEC-4CAF-A130-2CDB29E62592}"/>
            </a:ext>
          </a:extLst>
        </xdr:cNvPr>
        <xdr:cNvSpPr txBox="1"/>
      </xdr:nvSpPr>
      <xdr:spPr>
        <a:xfrm>
          <a:off x="4673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76835</xdr:rowOff>
    </xdr:from>
    <xdr:to>
      <xdr:col>20</xdr:col>
      <xdr:colOff>38100</xdr:colOff>
      <xdr:row>61</xdr:row>
      <xdr:rowOff>6985</xdr:rowOff>
    </xdr:to>
    <xdr:sp macro="" textlink="">
      <xdr:nvSpPr>
        <xdr:cNvPr id="195" name="楕円 194">
          <a:extLst>
            <a:ext uri="{FF2B5EF4-FFF2-40B4-BE49-F238E27FC236}">
              <a16:creationId xmlns:a16="http://schemas.microsoft.com/office/drawing/2014/main" id="{33109858-AA1D-4FAF-818A-2BDB846E9706}"/>
            </a:ext>
          </a:extLst>
        </xdr:cNvPr>
        <xdr:cNvSpPr/>
      </xdr:nvSpPr>
      <xdr:spPr>
        <a:xfrm>
          <a:off x="3746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60</xdr:row>
      <xdr:rowOff>127635</xdr:rowOff>
    </xdr:to>
    <xdr:cxnSp macro="">
      <xdr:nvCxnSpPr>
        <xdr:cNvPr id="196" name="直線コネクタ 195">
          <a:extLst>
            <a:ext uri="{FF2B5EF4-FFF2-40B4-BE49-F238E27FC236}">
              <a16:creationId xmlns:a16="http://schemas.microsoft.com/office/drawing/2014/main" id="{49BDE3FA-766B-4EE9-A2F8-B9395A766787}"/>
            </a:ext>
          </a:extLst>
        </xdr:cNvPr>
        <xdr:cNvCxnSpPr/>
      </xdr:nvCxnSpPr>
      <xdr:spPr>
        <a:xfrm flipV="1">
          <a:off x="3797300" y="104127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69215</xdr:rowOff>
    </xdr:from>
    <xdr:to>
      <xdr:col>15</xdr:col>
      <xdr:colOff>101600</xdr:colOff>
      <xdr:row>60</xdr:row>
      <xdr:rowOff>170815</xdr:rowOff>
    </xdr:to>
    <xdr:sp macro="" textlink="">
      <xdr:nvSpPr>
        <xdr:cNvPr id="197" name="楕円 196">
          <a:extLst>
            <a:ext uri="{FF2B5EF4-FFF2-40B4-BE49-F238E27FC236}">
              <a16:creationId xmlns:a16="http://schemas.microsoft.com/office/drawing/2014/main" id="{A97B2FB9-0FDF-4564-9424-A8AB235CDD8D}"/>
            </a:ext>
          </a:extLst>
        </xdr:cNvPr>
        <xdr:cNvSpPr/>
      </xdr:nvSpPr>
      <xdr:spPr>
        <a:xfrm>
          <a:off x="2857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120015</xdr:rowOff>
    </xdr:from>
    <xdr:to>
      <xdr:col>19</xdr:col>
      <xdr:colOff>177800</xdr:colOff>
      <xdr:row>60</xdr:row>
      <xdr:rowOff>127635</xdr:rowOff>
    </xdr:to>
    <xdr:cxnSp macro="">
      <xdr:nvCxnSpPr>
        <xdr:cNvPr id="198" name="直線コネクタ 197">
          <a:extLst>
            <a:ext uri="{FF2B5EF4-FFF2-40B4-BE49-F238E27FC236}">
              <a16:creationId xmlns:a16="http://schemas.microsoft.com/office/drawing/2014/main" id="{9AEB7E5A-EF62-414D-8082-6D8805078068}"/>
            </a:ext>
          </a:extLst>
        </xdr:cNvPr>
        <xdr:cNvCxnSpPr/>
      </xdr:nvCxnSpPr>
      <xdr:spPr>
        <a:xfrm>
          <a:off x="2908300" y="104070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99" name="楕円 198">
          <a:extLst>
            <a:ext uri="{FF2B5EF4-FFF2-40B4-BE49-F238E27FC236}">
              <a16:creationId xmlns:a16="http://schemas.microsoft.com/office/drawing/2014/main" id="{A896E813-FA68-4DF1-B2CD-79ABC98AB19A}"/>
            </a:ext>
          </a:extLst>
        </xdr:cNvPr>
        <xdr:cNvSpPr/>
      </xdr:nvSpPr>
      <xdr:spPr>
        <a:xfrm>
          <a:off x="1968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81915</xdr:rowOff>
    </xdr:from>
    <xdr:to>
      <xdr:col>15</xdr:col>
      <xdr:colOff>50800</xdr:colOff>
      <xdr:row>60</xdr:row>
      <xdr:rowOff>120015</xdr:rowOff>
    </xdr:to>
    <xdr:cxnSp macro="">
      <xdr:nvCxnSpPr>
        <xdr:cNvPr id="200" name="直線コネクタ 199">
          <a:extLst>
            <a:ext uri="{FF2B5EF4-FFF2-40B4-BE49-F238E27FC236}">
              <a16:creationId xmlns:a16="http://schemas.microsoft.com/office/drawing/2014/main" id="{80FBEDD0-1CF2-434C-8CB2-8F4E1FF94C44}"/>
            </a:ext>
          </a:extLst>
        </xdr:cNvPr>
        <xdr:cNvCxnSpPr/>
      </xdr:nvCxnSpPr>
      <xdr:spPr>
        <a:xfrm>
          <a:off x="2019300" y="103689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162560</xdr:rowOff>
    </xdr:from>
    <xdr:to>
      <xdr:col>6</xdr:col>
      <xdr:colOff>38100</xdr:colOff>
      <xdr:row>60</xdr:row>
      <xdr:rowOff>92710</xdr:rowOff>
    </xdr:to>
    <xdr:sp macro="" textlink="">
      <xdr:nvSpPr>
        <xdr:cNvPr id="201" name="楕円 200">
          <a:extLst>
            <a:ext uri="{FF2B5EF4-FFF2-40B4-BE49-F238E27FC236}">
              <a16:creationId xmlns:a16="http://schemas.microsoft.com/office/drawing/2014/main" id="{DC74C77F-7A28-4C04-B2CE-6E4F63A3FA26}"/>
            </a:ext>
          </a:extLst>
        </xdr:cNvPr>
        <xdr:cNvSpPr/>
      </xdr:nvSpPr>
      <xdr:spPr>
        <a:xfrm>
          <a:off x="1079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41910</xdr:rowOff>
    </xdr:from>
    <xdr:to>
      <xdr:col>10</xdr:col>
      <xdr:colOff>114300</xdr:colOff>
      <xdr:row>60</xdr:row>
      <xdr:rowOff>81915</xdr:rowOff>
    </xdr:to>
    <xdr:cxnSp macro="">
      <xdr:nvCxnSpPr>
        <xdr:cNvPr id="202" name="直線コネクタ 201">
          <a:extLst>
            <a:ext uri="{FF2B5EF4-FFF2-40B4-BE49-F238E27FC236}">
              <a16:creationId xmlns:a16="http://schemas.microsoft.com/office/drawing/2014/main" id="{526D58CC-8AC3-4D86-B074-F80B4735BA2C}"/>
            </a:ext>
          </a:extLst>
        </xdr:cNvPr>
        <xdr:cNvCxnSpPr/>
      </xdr:nvCxnSpPr>
      <xdr:spPr>
        <a:xfrm>
          <a:off x="1130300" y="103289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a:extLst>
            <a:ext uri="{FF2B5EF4-FFF2-40B4-BE49-F238E27FC236}">
              <a16:creationId xmlns:a16="http://schemas.microsoft.com/office/drawing/2014/main" id="{B8A589D4-5ABD-4D09-8316-39537E29327C}"/>
            </a:ext>
          </a:extLst>
        </xdr:cNvPr>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a:extLst>
            <a:ext uri="{FF2B5EF4-FFF2-40B4-BE49-F238E27FC236}">
              <a16:creationId xmlns:a16="http://schemas.microsoft.com/office/drawing/2014/main" id="{E2199C4C-EF3A-4CE1-ABFD-CBF8CED997DB}"/>
            </a:ext>
          </a:extLst>
        </xdr:cNvPr>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a:extLst>
            <a:ext uri="{FF2B5EF4-FFF2-40B4-BE49-F238E27FC236}">
              <a16:creationId xmlns:a16="http://schemas.microsoft.com/office/drawing/2014/main" id="{80DA6185-B97B-4BBE-AF55-39DDE2876265}"/>
            </a:ext>
          </a:extLst>
        </xdr:cNvPr>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a:extLst>
            <a:ext uri="{FF2B5EF4-FFF2-40B4-BE49-F238E27FC236}">
              <a16:creationId xmlns:a16="http://schemas.microsoft.com/office/drawing/2014/main" id="{68F2D2CD-F8E2-465D-B64B-A7315F5FC7E3}"/>
            </a:ext>
          </a:extLst>
        </xdr:cNvPr>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169562</xdr:rowOff>
    </xdr:from>
    <xdr:ext cx="405111" cy="259045"/>
    <xdr:sp macro="" textlink="">
      <xdr:nvSpPr>
        <xdr:cNvPr id="207" name="n_1mainValue【体育館・プール】&#10;有形固定資産減価償却率">
          <a:extLst>
            <a:ext uri="{FF2B5EF4-FFF2-40B4-BE49-F238E27FC236}">
              <a16:creationId xmlns:a16="http://schemas.microsoft.com/office/drawing/2014/main" id="{5331D314-BD2F-4A38-8412-C4703CD54B36}"/>
            </a:ext>
          </a:extLst>
        </xdr:cNvPr>
        <xdr:cNvSpPr txBox="1"/>
      </xdr:nvSpPr>
      <xdr:spPr>
        <a:xfrm>
          <a:off x="3582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161942</xdr:rowOff>
    </xdr:from>
    <xdr:ext cx="405111" cy="259045"/>
    <xdr:sp macro="" textlink="">
      <xdr:nvSpPr>
        <xdr:cNvPr id="208" name="n_2mainValue【体育館・プール】&#10;有形固定資産減価償却率">
          <a:extLst>
            <a:ext uri="{FF2B5EF4-FFF2-40B4-BE49-F238E27FC236}">
              <a16:creationId xmlns:a16="http://schemas.microsoft.com/office/drawing/2014/main" id="{05DCABBD-D5F1-4B1F-B84D-19DB743C793E}"/>
            </a:ext>
          </a:extLst>
        </xdr:cNvPr>
        <xdr:cNvSpPr txBox="1"/>
      </xdr:nvSpPr>
      <xdr:spPr>
        <a:xfrm>
          <a:off x="2705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123842</xdr:rowOff>
    </xdr:from>
    <xdr:ext cx="405111" cy="259045"/>
    <xdr:sp macro="" textlink="">
      <xdr:nvSpPr>
        <xdr:cNvPr id="209" name="n_3mainValue【体育館・プール】&#10;有形固定資産減価償却率">
          <a:extLst>
            <a:ext uri="{FF2B5EF4-FFF2-40B4-BE49-F238E27FC236}">
              <a16:creationId xmlns:a16="http://schemas.microsoft.com/office/drawing/2014/main" id="{C066D347-5125-4ED9-8E07-C7DCDA522AAD}"/>
            </a:ext>
          </a:extLst>
        </xdr:cNvPr>
        <xdr:cNvSpPr txBox="1"/>
      </xdr:nvSpPr>
      <xdr:spPr>
        <a:xfrm>
          <a:off x="1816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83837</xdr:rowOff>
    </xdr:from>
    <xdr:ext cx="405111" cy="259045"/>
    <xdr:sp macro="" textlink="">
      <xdr:nvSpPr>
        <xdr:cNvPr id="210" name="n_4mainValue【体育館・プール】&#10;有形固定資産減価償却率">
          <a:extLst>
            <a:ext uri="{FF2B5EF4-FFF2-40B4-BE49-F238E27FC236}">
              <a16:creationId xmlns:a16="http://schemas.microsoft.com/office/drawing/2014/main" id="{A0A9D712-69C8-47D3-AEED-091F143014C5}"/>
            </a:ext>
          </a:extLst>
        </xdr:cNvPr>
        <xdr:cNvSpPr txBox="1"/>
      </xdr:nvSpPr>
      <xdr:spPr>
        <a:xfrm>
          <a:off x="927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D857FD0D-8708-45CA-8572-0C2D5DE8DF7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028E97CD-ED8D-4CC7-824C-CC570432ECA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2704F846-AA90-4624-8ABC-24B233AFB48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017D6A61-18BA-49D0-96C7-F8F3D3B5156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7D1A46E7-3265-42B7-8DC3-DE8D8BED3A9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F2B417FF-7BA9-4830-BB44-FA8306CE0EE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0EC48298-ED6C-47CB-8114-E84A314BFF5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9473DF7B-58C0-40EC-80CE-94AAA0C708A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4B2BB390-FBDF-416C-AE66-AF9B944313C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76D58800-01B4-4DB5-AE24-E58EDC0FF49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2D2A0BC4-4BC8-486F-9E1D-7190965AB90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A01A0D7C-AFDB-47E4-9420-18E2FD88D89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3B61369E-580A-4D0D-A293-3E1CF57BA84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8695DE51-504F-4814-829B-AE7D11D1042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300A0B6E-EE4C-4C7B-9538-2F91456C087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DF1A8A04-62CA-4EF5-B228-0D4AEDD5517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E07D6FD2-4673-4483-962A-200E3DDAF46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2EEBFE4E-B91E-4162-B134-119A9B843DF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FA95FB8F-A3C9-49AA-89E4-F77F8623058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93FE4B46-0406-47C4-8EC9-EEF7B427055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4F899924-A19E-4EF6-BA0D-A9F736D33E5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DFC10F35-32A5-4122-B150-BEFC8F0F9E2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3E55672A-D160-453E-BCBB-2EF19AAEC34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300E5722-3A67-49B2-9316-9F425669DF59}"/>
            </a:ext>
          </a:extLst>
        </xdr:cNvPr>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5A2387ED-C453-453D-A671-A77FEB7569EB}"/>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31C90B95-ED9A-43BC-AE46-6BF487C6AD61}"/>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C1CA593D-3FF5-45CB-8984-0385EA5AA645}"/>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65E8B68C-80EF-4A9B-8E27-3A4F714D634E}"/>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a:extLst>
            <a:ext uri="{FF2B5EF4-FFF2-40B4-BE49-F238E27FC236}">
              <a16:creationId xmlns:a16="http://schemas.microsoft.com/office/drawing/2014/main" id="{51409E1F-2270-41D5-BAB7-752C16F3DA93}"/>
            </a:ext>
          </a:extLst>
        </xdr:cNvPr>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18FB3223-1857-4F4E-A9F6-38B84F926A2B}"/>
            </a:ext>
          </a:extLst>
        </xdr:cNvPr>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id="{D9BF9A3A-DEB3-4575-867B-0F8182F2A9B7}"/>
            </a:ext>
          </a:extLst>
        </xdr:cNvPr>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id="{6F01B402-14D5-415E-8973-2219BCD19E32}"/>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id="{67C9ACB5-FA7D-44C3-8F95-461865091EF0}"/>
            </a:ext>
          </a:extLst>
        </xdr:cNvPr>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id="{094A1D4D-25B1-43B7-9AD4-1EA32F953B56}"/>
            </a:ext>
          </a:extLst>
        </xdr:cNvPr>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6D2027B-DE5D-4A89-B0EB-116D98C4D24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C63D760-7772-413D-8ABF-AEC9F9F7F0D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3EB360F-EDAA-4396-A025-29E56466EFF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94073BFF-4B2E-4055-AE76-DB57E2FE250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C149FB8E-6C9D-4A20-AE5B-639081FA408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24130</xdr:rowOff>
    </xdr:from>
    <xdr:to>
      <xdr:col>55</xdr:col>
      <xdr:colOff>50800</xdr:colOff>
      <xdr:row>63</xdr:row>
      <xdr:rowOff>125730</xdr:rowOff>
    </xdr:to>
    <xdr:sp macro="" textlink="">
      <xdr:nvSpPr>
        <xdr:cNvPr id="250" name="楕円 249">
          <a:extLst>
            <a:ext uri="{FF2B5EF4-FFF2-40B4-BE49-F238E27FC236}">
              <a16:creationId xmlns:a16="http://schemas.microsoft.com/office/drawing/2014/main" id="{20ED71B1-6585-4746-B50B-DCE09360FD43}"/>
            </a:ext>
          </a:extLst>
        </xdr:cNvPr>
        <xdr:cNvSpPr/>
      </xdr:nvSpPr>
      <xdr:spPr>
        <a:xfrm>
          <a:off x="10426700" y="108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2557</xdr:rowOff>
    </xdr:from>
    <xdr:ext cx="469744" cy="259045"/>
    <xdr:sp macro="" textlink="">
      <xdr:nvSpPr>
        <xdr:cNvPr id="251" name="【体育館・プール】&#10;一人当たり面積該当値テキスト">
          <a:extLst>
            <a:ext uri="{FF2B5EF4-FFF2-40B4-BE49-F238E27FC236}">
              <a16:creationId xmlns:a16="http://schemas.microsoft.com/office/drawing/2014/main" id="{C5F4A46B-622D-45B1-A119-3080BCDE93F6}"/>
            </a:ext>
          </a:extLst>
        </xdr:cNvPr>
        <xdr:cNvSpPr txBox="1"/>
      </xdr:nvSpPr>
      <xdr:spPr>
        <a:xfrm>
          <a:off x="10515600"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24130</xdr:rowOff>
    </xdr:from>
    <xdr:to>
      <xdr:col>50</xdr:col>
      <xdr:colOff>165100</xdr:colOff>
      <xdr:row>63</xdr:row>
      <xdr:rowOff>125730</xdr:rowOff>
    </xdr:to>
    <xdr:sp macro="" textlink="">
      <xdr:nvSpPr>
        <xdr:cNvPr id="252" name="楕円 251">
          <a:extLst>
            <a:ext uri="{FF2B5EF4-FFF2-40B4-BE49-F238E27FC236}">
              <a16:creationId xmlns:a16="http://schemas.microsoft.com/office/drawing/2014/main" id="{D569D2A1-67B7-4008-9143-72486FC7EFE2}"/>
            </a:ext>
          </a:extLst>
        </xdr:cNvPr>
        <xdr:cNvSpPr/>
      </xdr:nvSpPr>
      <xdr:spPr>
        <a:xfrm>
          <a:off x="9588500" y="108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74930</xdr:rowOff>
    </xdr:from>
    <xdr:to>
      <xdr:col>55</xdr:col>
      <xdr:colOff>0</xdr:colOff>
      <xdr:row>63</xdr:row>
      <xdr:rowOff>74930</xdr:rowOff>
    </xdr:to>
    <xdr:cxnSp macro="">
      <xdr:nvCxnSpPr>
        <xdr:cNvPr id="253" name="直線コネクタ 252">
          <a:extLst>
            <a:ext uri="{FF2B5EF4-FFF2-40B4-BE49-F238E27FC236}">
              <a16:creationId xmlns:a16="http://schemas.microsoft.com/office/drawing/2014/main" id="{8E427776-3220-498B-A0B5-24F879C48571}"/>
            </a:ext>
          </a:extLst>
        </xdr:cNvPr>
        <xdr:cNvCxnSpPr/>
      </xdr:nvCxnSpPr>
      <xdr:spPr>
        <a:xfrm>
          <a:off x="9639300" y="10876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24130</xdr:rowOff>
    </xdr:from>
    <xdr:to>
      <xdr:col>46</xdr:col>
      <xdr:colOff>38100</xdr:colOff>
      <xdr:row>63</xdr:row>
      <xdr:rowOff>125730</xdr:rowOff>
    </xdr:to>
    <xdr:sp macro="" textlink="">
      <xdr:nvSpPr>
        <xdr:cNvPr id="254" name="楕円 253">
          <a:extLst>
            <a:ext uri="{FF2B5EF4-FFF2-40B4-BE49-F238E27FC236}">
              <a16:creationId xmlns:a16="http://schemas.microsoft.com/office/drawing/2014/main" id="{BB3A2CA1-CDA1-4782-8300-93A41BD591C3}"/>
            </a:ext>
          </a:extLst>
        </xdr:cNvPr>
        <xdr:cNvSpPr/>
      </xdr:nvSpPr>
      <xdr:spPr>
        <a:xfrm>
          <a:off x="8699500" y="108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74930</xdr:rowOff>
    </xdr:from>
    <xdr:to>
      <xdr:col>50</xdr:col>
      <xdr:colOff>114300</xdr:colOff>
      <xdr:row>63</xdr:row>
      <xdr:rowOff>74930</xdr:rowOff>
    </xdr:to>
    <xdr:cxnSp macro="">
      <xdr:nvCxnSpPr>
        <xdr:cNvPr id="255" name="直線コネクタ 254">
          <a:extLst>
            <a:ext uri="{FF2B5EF4-FFF2-40B4-BE49-F238E27FC236}">
              <a16:creationId xmlns:a16="http://schemas.microsoft.com/office/drawing/2014/main" id="{D7C8E724-25EE-4207-8CAD-399A29B45801}"/>
            </a:ext>
          </a:extLst>
        </xdr:cNvPr>
        <xdr:cNvCxnSpPr/>
      </xdr:nvCxnSpPr>
      <xdr:spPr>
        <a:xfrm>
          <a:off x="8750300" y="1087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24130</xdr:rowOff>
    </xdr:from>
    <xdr:to>
      <xdr:col>41</xdr:col>
      <xdr:colOff>101600</xdr:colOff>
      <xdr:row>63</xdr:row>
      <xdr:rowOff>125730</xdr:rowOff>
    </xdr:to>
    <xdr:sp macro="" textlink="">
      <xdr:nvSpPr>
        <xdr:cNvPr id="256" name="楕円 255">
          <a:extLst>
            <a:ext uri="{FF2B5EF4-FFF2-40B4-BE49-F238E27FC236}">
              <a16:creationId xmlns:a16="http://schemas.microsoft.com/office/drawing/2014/main" id="{5EC82458-2461-4F02-BC4E-0B14DBEB0047}"/>
            </a:ext>
          </a:extLst>
        </xdr:cNvPr>
        <xdr:cNvSpPr/>
      </xdr:nvSpPr>
      <xdr:spPr>
        <a:xfrm>
          <a:off x="7810500" y="108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74930</xdr:rowOff>
    </xdr:from>
    <xdr:to>
      <xdr:col>45</xdr:col>
      <xdr:colOff>177800</xdr:colOff>
      <xdr:row>63</xdr:row>
      <xdr:rowOff>74930</xdr:rowOff>
    </xdr:to>
    <xdr:cxnSp macro="">
      <xdr:nvCxnSpPr>
        <xdr:cNvPr id="257" name="直線コネクタ 256">
          <a:extLst>
            <a:ext uri="{FF2B5EF4-FFF2-40B4-BE49-F238E27FC236}">
              <a16:creationId xmlns:a16="http://schemas.microsoft.com/office/drawing/2014/main" id="{D39E186D-5483-4CE4-A7CB-9D80EB5B8493}"/>
            </a:ext>
          </a:extLst>
        </xdr:cNvPr>
        <xdr:cNvCxnSpPr/>
      </xdr:nvCxnSpPr>
      <xdr:spPr>
        <a:xfrm>
          <a:off x="7861300" y="1087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24130</xdr:rowOff>
    </xdr:from>
    <xdr:to>
      <xdr:col>36</xdr:col>
      <xdr:colOff>165100</xdr:colOff>
      <xdr:row>63</xdr:row>
      <xdr:rowOff>125730</xdr:rowOff>
    </xdr:to>
    <xdr:sp macro="" textlink="">
      <xdr:nvSpPr>
        <xdr:cNvPr id="258" name="楕円 257">
          <a:extLst>
            <a:ext uri="{FF2B5EF4-FFF2-40B4-BE49-F238E27FC236}">
              <a16:creationId xmlns:a16="http://schemas.microsoft.com/office/drawing/2014/main" id="{2CE47C13-1B36-42A3-A48F-5B6FB59612B6}"/>
            </a:ext>
          </a:extLst>
        </xdr:cNvPr>
        <xdr:cNvSpPr/>
      </xdr:nvSpPr>
      <xdr:spPr>
        <a:xfrm>
          <a:off x="6921500" y="108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74930</xdr:rowOff>
    </xdr:from>
    <xdr:to>
      <xdr:col>41</xdr:col>
      <xdr:colOff>50800</xdr:colOff>
      <xdr:row>63</xdr:row>
      <xdr:rowOff>74930</xdr:rowOff>
    </xdr:to>
    <xdr:cxnSp macro="">
      <xdr:nvCxnSpPr>
        <xdr:cNvPr id="259" name="直線コネクタ 258">
          <a:extLst>
            <a:ext uri="{FF2B5EF4-FFF2-40B4-BE49-F238E27FC236}">
              <a16:creationId xmlns:a16="http://schemas.microsoft.com/office/drawing/2014/main" id="{287F501E-AA64-46A7-B729-15046EE32327}"/>
            </a:ext>
          </a:extLst>
        </xdr:cNvPr>
        <xdr:cNvCxnSpPr/>
      </xdr:nvCxnSpPr>
      <xdr:spPr>
        <a:xfrm>
          <a:off x="6972300" y="1087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a:extLst>
            <a:ext uri="{FF2B5EF4-FFF2-40B4-BE49-F238E27FC236}">
              <a16:creationId xmlns:a16="http://schemas.microsoft.com/office/drawing/2014/main" id="{9D0D2492-3113-4C97-8C09-7AB6189CF1A6}"/>
            </a:ext>
          </a:extLst>
        </xdr:cNvPr>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a:extLst>
            <a:ext uri="{FF2B5EF4-FFF2-40B4-BE49-F238E27FC236}">
              <a16:creationId xmlns:a16="http://schemas.microsoft.com/office/drawing/2014/main" id="{948DF3BC-F544-4B80-9A23-B2BB5F665274}"/>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a:extLst>
            <a:ext uri="{FF2B5EF4-FFF2-40B4-BE49-F238E27FC236}">
              <a16:creationId xmlns:a16="http://schemas.microsoft.com/office/drawing/2014/main" id="{B02FC875-6F7A-49BB-8588-CC5DCC1BCB0C}"/>
            </a:ext>
          </a:extLst>
        </xdr:cNvPr>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a:extLst>
            <a:ext uri="{FF2B5EF4-FFF2-40B4-BE49-F238E27FC236}">
              <a16:creationId xmlns:a16="http://schemas.microsoft.com/office/drawing/2014/main" id="{7282C71E-A803-4794-8953-2FD9AF5C2D2B}"/>
            </a:ext>
          </a:extLst>
        </xdr:cNvPr>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116857</xdr:rowOff>
    </xdr:from>
    <xdr:ext cx="469744" cy="259045"/>
    <xdr:sp macro="" textlink="">
      <xdr:nvSpPr>
        <xdr:cNvPr id="264" name="n_1mainValue【体育館・プール】&#10;一人当たり面積">
          <a:extLst>
            <a:ext uri="{FF2B5EF4-FFF2-40B4-BE49-F238E27FC236}">
              <a16:creationId xmlns:a16="http://schemas.microsoft.com/office/drawing/2014/main" id="{2FBEA559-4F12-4486-81F2-F5795FF49882}"/>
            </a:ext>
          </a:extLst>
        </xdr:cNvPr>
        <xdr:cNvSpPr txBox="1"/>
      </xdr:nvSpPr>
      <xdr:spPr>
        <a:xfrm>
          <a:off x="9391727" y="1091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116857</xdr:rowOff>
    </xdr:from>
    <xdr:ext cx="469744" cy="259045"/>
    <xdr:sp macro="" textlink="">
      <xdr:nvSpPr>
        <xdr:cNvPr id="265" name="n_2mainValue【体育館・プール】&#10;一人当たり面積">
          <a:extLst>
            <a:ext uri="{FF2B5EF4-FFF2-40B4-BE49-F238E27FC236}">
              <a16:creationId xmlns:a16="http://schemas.microsoft.com/office/drawing/2014/main" id="{E1282754-57EB-4681-A0E4-1BD08E1CBD95}"/>
            </a:ext>
          </a:extLst>
        </xdr:cNvPr>
        <xdr:cNvSpPr txBox="1"/>
      </xdr:nvSpPr>
      <xdr:spPr>
        <a:xfrm>
          <a:off x="8515427" y="1091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116857</xdr:rowOff>
    </xdr:from>
    <xdr:ext cx="469744" cy="259045"/>
    <xdr:sp macro="" textlink="">
      <xdr:nvSpPr>
        <xdr:cNvPr id="266" name="n_3mainValue【体育館・プール】&#10;一人当たり面積">
          <a:extLst>
            <a:ext uri="{FF2B5EF4-FFF2-40B4-BE49-F238E27FC236}">
              <a16:creationId xmlns:a16="http://schemas.microsoft.com/office/drawing/2014/main" id="{C6D9B3FD-24A0-46D2-A96F-59B51234774A}"/>
            </a:ext>
          </a:extLst>
        </xdr:cNvPr>
        <xdr:cNvSpPr txBox="1"/>
      </xdr:nvSpPr>
      <xdr:spPr>
        <a:xfrm>
          <a:off x="7626427" y="1091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116857</xdr:rowOff>
    </xdr:from>
    <xdr:ext cx="469744" cy="259045"/>
    <xdr:sp macro="" textlink="">
      <xdr:nvSpPr>
        <xdr:cNvPr id="267" name="n_4mainValue【体育館・プール】&#10;一人当たり面積">
          <a:extLst>
            <a:ext uri="{FF2B5EF4-FFF2-40B4-BE49-F238E27FC236}">
              <a16:creationId xmlns:a16="http://schemas.microsoft.com/office/drawing/2014/main" id="{17925F0F-2B98-49CC-BEBC-00BF15E18CB5}"/>
            </a:ext>
          </a:extLst>
        </xdr:cNvPr>
        <xdr:cNvSpPr txBox="1"/>
      </xdr:nvSpPr>
      <xdr:spPr>
        <a:xfrm>
          <a:off x="6737427" y="1091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9DDAFEFE-5304-423E-826A-23E07FD295A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31152E0C-27DD-46D8-A34F-117CC344FF2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D3D8414A-7DEA-4197-8BE1-9145C79E908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F1A098EE-7C18-4188-8467-B8D23BAEB0A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ABA35DB8-6827-44A0-9FFC-A98F3469B86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4FE88D0E-0F93-4275-A054-24B46A545A6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C6360457-32CF-462B-A5E0-C88D4B60938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1E1E695B-CD9F-4B7A-BFB1-43DC9B75AFB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BCED5422-23B9-46B3-8494-A2FA7793E34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A31788A6-F70C-4D77-96E2-5FE2408D887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409C7F3F-2827-4509-ACDA-1492303DA2A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a:extLst>
            <a:ext uri="{FF2B5EF4-FFF2-40B4-BE49-F238E27FC236}">
              <a16:creationId xmlns:a16="http://schemas.microsoft.com/office/drawing/2014/main" id="{DDB9D2B6-B16E-46EC-9637-DC4BC1A0193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D3E60CBC-BB43-49E3-8532-C14E6824575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a:extLst>
            <a:ext uri="{FF2B5EF4-FFF2-40B4-BE49-F238E27FC236}">
              <a16:creationId xmlns:a16="http://schemas.microsoft.com/office/drawing/2014/main" id="{E82786BB-8290-4F5C-AA77-CB9F2EA0EF2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a:extLst>
            <a:ext uri="{FF2B5EF4-FFF2-40B4-BE49-F238E27FC236}">
              <a16:creationId xmlns:a16="http://schemas.microsoft.com/office/drawing/2014/main" id="{6B6B80E4-1ACB-491A-ACFA-80AAF8A0F89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a:extLst>
            <a:ext uri="{FF2B5EF4-FFF2-40B4-BE49-F238E27FC236}">
              <a16:creationId xmlns:a16="http://schemas.microsoft.com/office/drawing/2014/main" id="{92665EAF-F36E-413D-B860-DF7E89335A2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a:extLst>
            <a:ext uri="{FF2B5EF4-FFF2-40B4-BE49-F238E27FC236}">
              <a16:creationId xmlns:a16="http://schemas.microsoft.com/office/drawing/2014/main" id="{53A4F114-AE76-470B-9F58-60EB89CD8D6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a:extLst>
            <a:ext uri="{FF2B5EF4-FFF2-40B4-BE49-F238E27FC236}">
              <a16:creationId xmlns:a16="http://schemas.microsoft.com/office/drawing/2014/main" id="{8793E7CF-F54E-4266-9EDC-4E5C0E519FC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a:extLst>
            <a:ext uri="{FF2B5EF4-FFF2-40B4-BE49-F238E27FC236}">
              <a16:creationId xmlns:a16="http://schemas.microsoft.com/office/drawing/2014/main" id="{664D1E16-FB1A-4047-94BB-9CD412A6661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a:extLst>
            <a:ext uri="{FF2B5EF4-FFF2-40B4-BE49-F238E27FC236}">
              <a16:creationId xmlns:a16="http://schemas.microsoft.com/office/drawing/2014/main" id="{CB75B53C-3EB7-444D-BE61-066264F2B3C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a:extLst>
            <a:ext uri="{FF2B5EF4-FFF2-40B4-BE49-F238E27FC236}">
              <a16:creationId xmlns:a16="http://schemas.microsoft.com/office/drawing/2014/main" id="{F0A3826E-8374-4FD4-ABC4-4442157BB3C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a:extLst>
            <a:ext uri="{FF2B5EF4-FFF2-40B4-BE49-F238E27FC236}">
              <a16:creationId xmlns:a16="http://schemas.microsoft.com/office/drawing/2014/main" id="{8A3BAC93-3C10-409F-93B9-5A2E31CE216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a:extLst>
            <a:ext uri="{FF2B5EF4-FFF2-40B4-BE49-F238E27FC236}">
              <a16:creationId xmlns:a16="http://schemas.microsoft.com/office/drawing/2014/main" id="{6ABECA73-800A-4DE6-BEB7-0B99A191F11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id="{82D6B5F3-0472-4C04-8C19-5F8F76F2BFB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AC2CCA78-D4A9-4E5F-9C85-9580D0DD88F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a:extLst>
            <a:ext uri="{FF2B5EF4-FFF2-40B4-BE49-F238E27FC236}">
              <a16:creationId xmlns:a16="http://schemas.microsoft.com/office/drawing/2014/main" id="{D40B8C17-34E4-48DA-8EDD-C8EF9FFFB77C}"/>
            </a:ext>
          </a:extLst>
        </xdr:cNvPr>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4748C60A-E01A-4CF4-9988-0FDE3C61052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a:extLst>
            <a:ext uri="{FF2B5EF4-FFF2-40B4-BE49-F238E27FC236}">
              <a16:creationId xmlns:a16="http://schemas.microsoft.com/office/drawing/2014/main" id="{240B61BC-4F6F-45E1-AA9A-DE66C476573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a:extLst>
            <a:ext uri="{FF2B5EF4-FFF2-40B4-BE49-F238E27FC236}">
              <a16:creationId xmlns:a16="http://schemas.microsoft.com/office/drawing/2014/main" id="{3907419D-825A-483C-91D6-4B6E80BFB400}"/>
            </a:ext>
          </a:extLst>
        </xdr:cNvPr>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a:extLst>
            <a:ext uri="{FF2B5EF4-FFF2-40B4-BE49-F238E27FC236}">
              <a16:creationId xmlns:a16="http://schemas.microsoft.com/office/drawing/2014/main" id="{E4AF191C-0B5D-4760-AEC0-E460BA8CBC54}"/>
            </a:ext>
          </a:extLst>
        </xdr:cNvPr>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F36373D4-0BA1-44BF-8383-13CEFFEB00B6}"/>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a:extLst>
            <a:ext uri="{FF2B5EF4-FFF2-40B4-BE49-F238E27FC236}">
              <a16:creationId xmlns:a16="http://schemas.microsoft.com/office/drawing/2014/main" id="{EFA8301F-72DC-4447-BD0F-C907090AE0AA}"/>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a:extLst>
            <a:ext uri="{FF2B5EF4-FFF2-40B4-BE49-F238E27FC236}">
              <a16:creationId xmlns:a16="http://schemas.microsoft.com/office/drawing/2014/main" id="{794DDC32-F4CD-4C00-8FBB-A902EDFFCDB0}"/>
            </a:ext>
          </a:extLst>
        </xdr:cNvPr>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a:extLst>
            <a:ext uri="{FF2B5EF4-FFF2-40B4-BE49-F238E27FC236}">
              <a16:creationId xmlns:a16="http://schemas.microsoft.com/office/drawing/2014/main" id="{8DEFE9A8-18F3-48A2-BE5E-636AFBC063EB}"/>
            </a:ext>
          </a:extLst>
        </xdr:cNvPr>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a:extLst>
            <a:ext uri="{FF2B5EF4-FFF2-40B4-BE49-F238E27FC236}">
              <a16:creationId xmlns:a16="http://schemas.microsoft.com/office/drawing/2014/main" id="{9777AEF8-8948-4DE3-B94A-94AE1EF08C96}"/>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a:extLst>
            <a:ext uri="{FF2B5EF4-FFF2-40B4-BE49-F238E27FC236}">
              <a16:creationId xmlns:a16="http://schemas.microsoft.com/office/drawing/2014/main" id="{4251114D-005B-4D50-B380-369F395FBFFD}"/>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CAB8097-4D8C-48A8-B0F1-3A96D44531A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F76784C-3D80-49D9-AFB7-EBFF6392EB0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A2B544E1-7F18-4291-8511-13E23DB93DE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C2F3EC72-925C-4DC0-BDF4-2905442E459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552A5E2B-28E8-4713-895C-2D41486A434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309" name="楕円 308">
          <a:extLst>
            <a:ext uri="{FF2B5EF4-FFF2-40B4-BE49-F238E27FC236}">
              <a16:creationId xmlns:a16="http://schemas.microsoft.com/office/drawing/2014/main" id="{AAFD204B-9593-449F-84B5-82FFD47F6518}"/>
            </a:ext>
          </a:extLst>
        </xdr:cNvPr>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63AE8ADE-A4E0-4A6F-A324-2B66EAD53683}"/>
            </a:ext>
          </a:extLst>
        </xdr:cNvPr>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54248</xdr:rowOff>
    </xdr:from>
    <xdr:to>
      <xdr:col>20</xdr:col>
      <xdr:colOff>38100</xdr:colOff>
      <xdr:row>83</xdr:row>
      <xdr:rowOff>155848</xdr:rowOff>
    </xdr:to>
    <xdr:sp macro="" textlink="">
      <xdr:nvSpPr>
        <xdr:cNvPr id="311" name="楕円 310">
          <a:extLst>
            <a:ext uri="{FF2B5EF4-FFF2-40B4-BE49-F238E27FC236}">
              <a16:creationId xmlns:a16="http://schemas.microsoft.com/office/drawing/2014/main" id="{41D4B816-E2A1-4171-A9EC-935AC9B35334}"/>
            </a:ext>
          </a:extLst>
        </xdr:cNvPr>
        <xdr:cNvSpPr/>
      </xdr:nvSpPr>
      <xdr:spPr>
        <a:xfrm>
          <a:off x="3746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105048</xdr:rowOff>
    </xdr:from>
    <xdr:to>
      <xdr:col>24</xdr:col>
      <xdr:colOff>63500</xdr:colOff>
      <xdr:row>83</xdr:row>
      <xdr:rowOff>118111</xdr:rowOff>
    </xdr:to>
    <xdr:cxnSp macro="">
      <xdr:nvCxnSpPr>
        <xdr:cNvPr id="312" name="直線コネクタ 311">
          <a:extLst>
            <a:ext uri="{FF2B5EF4-FFF2-40B4-BE49-F238E27FC236}">
              <a16:creationId xmlns:a16="http://schemas.microsoft.com/office/drawing/2014/main" id="{45E69EAD-0A2A-4581-A2A3-492928FCF739}"/>
            </a:ext>
          </a:extLst>
        </xdr:cNvPr>
        <xdr:cNvCxnSpPr/>
      </xdr:nvCxnSpPr>
      <xdr:spPr>
        <a:xfrm>
          <a:off x="3797300" y="1433539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10161</xdr:rowOff>
    </xdr:from>
    <xdr:to>
      <xdr:col>15</xdr:col>
      <xdr:colOff>101600</xdr:colOff>
      <xdr:row>83</xdr:row>
      <xdr:rowOff>111761</xdr:rowOff>
    </xdr:to>
    <xdr:sp macro="" textlink="">
      <xdr:nvSpPr>
        <xdr:cNvPr id="313" name="楕円 312">
          <a:extLst>
            <a:ext uri="{FF2B5EF4-FFF2-40B4-BE49-F238E27FC236}">
              <a16:creationId xmlns:a16="http://schemas.microsoft.com/office/drawing/2014/main" id="{DDA84802-FA7B-401C-85F2-C6DB35015421}"/>
            </a:ext>
          </a:extLst>
        </xdr:cNvPr>
        <xdr:cNvSpPr/>
      </xdr:nvSpPr>
      <xdr:spPr>
        <a:xfrm>
          <a:off x="2857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60961</xdr:rowOff>
    </xdr:from>
    <xdr:to>
      <xdr:col>19</xdr:col>
      <xdr:colOff>177800</xdr:colOff>
      <xdr:row>83</xdr:row>
      <xdr:rowOff>105048</xdr:rowOff>
    </xdr:to>
    <xdr:cxnSp macro="">
      <xdr:nvCxnSpPr>
        <xdr:cNvPr id="314" name="直線コネクタ 313">
          <a:extLst>
            <a:ext uri="{FF2B5EF4-FFF2-40B4-BE49-F238E27FC236}">
              <a16:creationId xmlns:a16="http://schemas.microsoft.com/office/drawing/2014/main" id="{E5435696-17B1-4FC7-B5FE-3550B3BAF425}"/>
            </a:ext>
          </a:extLst>
        </xdr:cNvPr>
        <xdr:cNvCxnSpPr/>
      </xdr:nvCxnSpPr>
      <xdr:spPr>
        <a:xfrm>
          <a:off x="2908300" y="1429131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134257</xdr:rowOff>
    </xdr:from>
    <xdr:to>
      <xdr:col>10</xdr:col>
      <xdr:colOff>165100</xdr:colOff>
      <xdr:row>83</xdr:row>
      <xdr:rowOff>64407</xdr:rowOff>
    </xdr:to>
    <xdr:sp macro="" textlink="">
      <xdr:nvSpPr>
        <xdr:cNvPr id="315" name="楕円 314">
          <a:extLst>
            <a:ext uri="{FF2B5EF4-FFF2-40B4-BE49-F238E27FC236}">
              <a16:creationId xmlns:a16="http://schemas.microsoft.com/office/drawing/2014/main" id="{907B242F-B138-473D-97B7-F2DD3C1DF8D6}"/>
            </a:ext>
          </a:extLst>
        </xdr:cNvPr>
        <xdr:cNvSpPr/>
      </xdr:nvSpPr>
      <xdr:spPr>
        <a:xfrm>
          <a:off x="1968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13607</xdr:rowOff>
    </xdr:from>
    <xdr:to>
      <xdr:col>15</xdr:col>
      <xdr:colOff>50800</xdr:colOff>
      <xdr:row>83</xdr:row>
      <xdr:rowOff>60961</xdr:rowOff>
    </xdr:to>
    <xdr:cxnSp macro="">
      <xdr:nvCxnSpPr>
        <xdr:cNvPr id="316" name="直線コネクタ 315">
          <a:extLst>
            <a:ext uri="{FF2B5EF4-FFF2-40B4-BE49-F238E27FC236}">
              <a16:creationId xmlns:a16="http://schemas.microsoft.com/office/drawing/2014/main" id="{ED088B48-E78C-48CD-A1A9-E11170DC1EBB}"/>
            </a:ext>
          </a:extLst>
        </xdr:cNvPr>
        <xdr:cNvCxnSpPr/>
      </xdr:nvCxnSpPr>
      <xdr:spPr>
        <a:xfrm>
          <a:off x="2019300" y="14243957"/>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86905</xdr:rowOff>
    </xdr:from>
    <xdr:to>
      <xdr:col>6</xdr:col>
      <xdr:colOff>38100</xdr:colOff>
      <xdr:row>83</xdr:row>
      <xdr:rowOff>17055</xdr:rowOff>
    </xdr:to>
    <xdr:sp macro="" textlink="">
      <xdr:nvSpPr>
        <xdr:cNvPr id="317" name="楕円 316">
          <a:extLst>
            <a:ext uri="{FF2B5EF4-FFF2-40B4-BE49-F238E27FC236}">
              <a16:creationId xmlns:a16="http://schemas.microsoft.com/office/drawing/2014/main" id="{B046CD41-F118-4E38-AF0A-677D9304BA5D}"/>
            </a:ext>
          </a:extLst>
        </xdr:cNvPr>
        <xdr:cNvSpPr/>
      </xdr:nvSpPr>
      <xdr:spPr>
        <a:xfrm>
          <a:off x="1079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137705</xdr:rowOff>
    </xdr:from>
    <xdr:to>
      <xdr:col>10</xdr:col>
      <xdr:colOff>114300</xdr:colOff>
      <xdr:row>83</xdr:row>
      <xdr:rowOff>13607</xdr:rowOff>
    </xdr:to>
    <xdr:cxnSp macro="">
      <xdr:nvCxnSpPr>
        <xdr:cNvPr id="318" name="直線コネクタ 317">
          <a:extLst>
            <a:ext uri="{FF2B5EF4-FFF2-40B4-BE49-F238E27FC236}">
              <a16:creationId xmlns:a16="http://schemas.microsoft.com/office/drawing/2014/main" id="{978F966C-2BBD-47FE-A9CC-7314A947CCB7}"/>
            </a:ext>
          </a:extLst>
        </xdr:cNvPr>
        <xdr:cNvCxnSpPr/>
      </xdr:nvCxnSpPr>
      <xdr:spPr>
        <a:xfrm>
          <a:off x="1130300" y="14196605"/>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a:extLst>
            <a:ext uri="{FF2B5EF4-FFF2-40B4-BE49-F238E27FC236}">
              <a16:creationId xmlns:a16="http://schemas.microsoft.com/office/drawing/2014/main" id="{61013677-EAC5-4C29-BD7A-1D0B570BD54C}"/>
            </a:ext>
          </a:extLst>
        </xdr:cNvPr>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aveValue【福祉施設】&#10;有形固定資産減価償却率">
          <a:extLst>
            <a:ext uri="{FF2B5EF4-FFF2-40B4-BE49-F238E27FC236}">
              <a16:creationId xmlns:a16="http://schemas.microsoft.com/office/drawing/2014/main" id="{4AB4A898-FDA2-4839-A285-F91D8E334140}"/>
            </a:ext>
          </a:extLst>
        </xdr:cNvPr>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1" name="n_3aveValue【福祉施設】&#10;有形固定資産減価償却率">
          <a:extLst>
            <a:ext uri="{FF2B5EF4-FFF2-40B4-BE49-F238E27FC236}">
              <a16:creationId xmlns:a16="http://schemas.microsoft.com/office/drawing/2014/main" id="{01932922-F12C-4C9D-A5E9-C77C12707776}"/>
            </a:ext>
          </a:extLst>
        </xdr:cNvPr>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a:extLst>
            <a:ext uri="{FF2B5EF4-FFF2-40B4-BE49-F238E27FC236}">
              <a16:creationId xmlns:a16="http://schemas.microsoft.com/office/drawing/2014/main" id="{F52ADD32-6891-46FA-87C9-311C9E55E2A8}"/>
            </a:ext>
          </a:extLst>
        </xdr:cNvPr>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146975</xdr:rowOff>
    </xdr:from>
    <xdr:ext cx="405111" cy="259045"/>
    <xdr:sp macro="" textlink="">
      <xdr:nvSpPr>
        <xdr:cNvPr id="323" name="n_1mainValue【福祉施設】&#10;有形固定資産減価償却率">
          <a:extLst>
            <a:ext uri="{FF2B5EF4-FFF2-40B4-BE49-F238E27FC236}">
              <a16:creationId xmlns:a16="http://schemas.microsoft.com/office/drawing/2014/main" id="{073F37D0-046C-4339-B2F9-491B1004332C}"/>
            </a:ext>
          </a:extLst>
        </xdr:cNvPr>
        <xdr:cNvSpPr txBox="1"/>
      </xdr:nvSpPr>
      <xdr:spPr>
        <a:xfrm>
          <a:off x="35820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24" name="n_2mainValue【福祉施設】&#10;有形固定資産減価償却率">
          <a:extLst>
            <a:ext uri="{FF2B5EF4-FFF2-40B4-BE49-F238E27FC236}">
              <a16:creationId xmlns:a16="http://schemas.microsoft.com/office/drawing/2014/main" id="{A982C652-5C24-449D-A8B3-2911298BCCEA}"/>
            </a:ext>
          </a:extLst>
        </xdr:cNvPr>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55534</xdr:rowOff>
    </xdr:from>
    <xdr:ext cx="405111" cy="259045"/>
    <xdr:sp macro="" textlink="">
      <xdr:nvSpPr>
        <xdr:cNvPr id="325" name="n_3mainValue【福祉施設】&#10;有形固定資産減価償却率">
          <a:extLst>
            <a:ext uri="{FF2B5EF4-FFF2-40B4-BE49-F238E27FC236}">
              <a16:creationId xmlns:a16="http://schemas.microsoft.com/office/drawing/2014/main" id="{31296C4C-59D7-4E34-96CE-B09C8794E8BA}"/>
            </a:ext>
          </a:extLst>
        </xdr:cNvPr>
        <xdr:cNvSpPr txBox="1"/>
      </xdr:nvSpPr>
      <xdr:spPr>
        <a:xfrm>
          <a:off x="1816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8182</xdr:rowOff>
    </xdr:from>
    <xdr:ext cx="405111" cy="259045"/>
    <xdr:sp macro="" textlink="">
      <xdr:nvSpPr>
        <xdr:cNvPr id="326" name="n_4mainValue【福祉施設】&#10;有形固定資産減価償却率">
          <a:extLst>
            <a:ext uri="{FF2B5EF4-FFF2-40B4-BE49-F238E27FC236}">
              <a16:creationId xmlns:a16="http://schemas.microsoft.com/office/drawing/2014/main" id="{C92E244F-75CE-4E7E-990E-91F9B5F72A26}"/>
            </a:ext>
          </a:extLst>
        </xdr:cNvPr>
        <xdr:cNvSpPr txBox="1"/>
      </xdr:nvSpPr>
      <xdr:spPr>
        <a:xfrm>
          <a:off x="927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AD09E646-D2E8-4047-B99B-29BC49C4F69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14E95BC3-9608-49FC-B6F2-FD42500F598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747FF168-3781-4B90-8657-E975DDFF4DF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345A4344-F0AE-47C8-A790-7E4C660E886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5249BDDC-1234-49AD-B9D4-66BB70AADF6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F2920DE2-5DF0-4FF7-AF00-241564DD122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AFF781C9-0791-4701-9680-C03610BD563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351AB63C-116C-4077-B75D-E1B7E7DDE46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65F4A4F6-A03E-4C33-B14A-763C0523441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53364AD2-ACAD-40F1-B7E7-B05447B300E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4C9AD724-49BE-4DED-B6D6-C05FCD80D44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71722E56-014D-4E80-9E55-6DA2BD738E7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8F515AC0-A2D8-4658-A653-1E2AA2E4DF1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BB24066B-6FCB-4ABE-8E35-D9A889507A3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6889FC4E-DDB2-4FC2-A22E-D119F8821B7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52E0530A-5E54-41F4-8505-B556B0B47DC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25D6BDE0-8584-4BC6-855E-41579639CB3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0BBAFA33-47C9-46F3-8A22-A45BE2CB537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3D60EACE-3887-43D2-B6CC-40FED42A529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F7B3EFDD-89B1-4D78-9D46-E4C8524A2C0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27120127-EAD2-4E24-B027-FA19F7192FF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B1B3C0E3-C159-4370-82AD-84964599D88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78C345C3-09EE-484B-80CF-AA6C800DE45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a:extLst>
            <a:ext uri="{FF2B5EF4-FFF2-40B4-BE49-F238E27FC236}">
              <a16:creationId xmlns:a16="http://schemas.microsoft.com/office/drawing/2014/main" id="{D264C41B-1A93-4A17-B43C-4AB3FA477CBD}"/>
            </a:ext>
          </a:extLst>
        </xdr:cNvPr>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a:extLst>
            <a:ext uri="{FF2B5EF4-FFF2-40B4-BE49-F238E27FC236}">
              <a16:creationId xmlns:a16="http://schemas.microsoft.com/office/drawing/2014/main" id="{37DF04CD-152E-41D5-9ABE-CC03BC8C2B0C}"/>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a:extLst>
            <a:ext uri="{FF2B5EF4-FFF2-40B4-BE49-F238E27FC236}">
              <a16:creationId xmlns:a16="http://schemas.microsoft.com/office/drawing/2014/main" id="{C23D4115-87C2-4A28-B4F2-EF322E327BA3}"/>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a:extLst>
            <a:ext uri="{FF2B5EF4-FFF2-40B4-BE49-F238E27FC236}">
              <a16:creationId xmlns:a16="http://schemas.microsoft.com/office/drawing/2014/main" id="{8B1149BE-2FDF-4DB7-A444-1CE4866AE893}"/>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a:extLst>
            <a:ext uri="{FF2B5EF4-FFF2-40B4-BE49-F238E27FC236}">
              <a16:creationId xmlns:a16="http://schemas.microsoft.com/office/drawing/2014/main" id="{B2004E5F-CCAE-4B60-8082-FADC2551901C}"/>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5" name="【福祉施設】&#10;一人当たり面積平均値テキスト">
          <a:extLst>
            <a:ext uri="{FF2B5EF4-FFF2-40B4-BE49-F238E27FC236}">
              <a16:creationId xmlns:a16="http://schemas.microsoft.com/office/drawing/2014/main" id="{5EAE9D2D-6555-4C10-96F8-633D87E48144}"/>
            </a:ext>
          </a:extLst>
        </xdr:cNvPr>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a:extLst>
            <a:ext uri="{FF2B5EF4-FFF2-40B4-BE49-F238E27FC236}">
              <a16:creationId xmlns:a16="http://schemas.microsoft.com/office/drawing/2014/main" id="{3E8979A1-8329-4CE3-8A88-E7CDE6B07142}"/>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a:extLst>
            <a:ext uri="{FF2B5EF4-FFF2-40B4-BE49-F238E27FC236}">
              <a16:creationId xmlns:a16="http://schemas.microsoft.com/office/drawing/2014/main" id="{2F49B72A-98AB-43FE-A4F5-28EDD4CAC4FC}"/>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a:extLst>
            <a:ext uri="{FF2B5EF4-FFF2-40B4-BE49-F238E27FC236}">
              <a16:creationId xmlns:a16="http://schemas.microsoft.com/office/drawing/2014/main" id="{FB4C5080-A0D0-4D58-9485-9977CB68244D}"/>
            </a:ext>
          </a:extLst>
        </xdr:cNvPr>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a:extLst>
            <a:ext uri="{FF2B5EF4-FFF2-40B4-BE49-F238E27FC236}">
              <a16:creationId xmlns:a16="http://schemas.microsoft.com/office/drawing/2014/main" id="{DB6AED4D-38EF-4EB5-95C4-8BD82706AC00}"/>
            </a:ext>
          </a:extLst>
        </xdr:cNvPr>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a:extLst>
            <a:ext uri="{FF2B5EF4-FFF2-40B4-BE49-F238E27FC236}">
              <a16:creationId xmlns:a16="http://schemas.microsoft.com/office/drawing/2014/main" id="{E892F6CB-0F11-4700-AAB8-C5B31BF61818}"/>
            </a:ext>
          </a:extLst>
        </xdr:cNvPr>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5A5FEA1-B9E2-4B2E-83FD-43C7E4406AD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952277C7-22A7-41DA-9AAB-A50115F69AB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61612A42-10ED-4139-8A0B-D119A9BC643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825ACC5F-C763-4D8B-B761-12F4590677C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5C79A8EC-37D1-4FA7-B37B-753EDADEA6A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105411</xdr:rowOff>
    </xdr:from>
    <xdr:to>
      <xdr:col>55</xdr:col>
      <xdr:colOff>50800</xdr:colOff>
      <xdr:row>85</xdr:row>
      <xdr:rowOff>35561</xdr:rowOff>
    </xdr:to>
    <xdr:sp macro="" textlink="">
      <xdr:nvSpPr>
        <xdr:cNvPr id="366" name="楕円 365">
          <a:extLst>
            <a:ext uri="{FF2B5EF4-FFF2-40B4-BE49-F238E27FC236}">
              <a16:creationId xmlns:a16="http://schemas.microsoft.com/office/drawing/2014/main" id="{1E139CA9-CAF8-477E-A1F9-53B9B472B879}"/>
            </a:ext>
          </a:extLst>
        </xdr:cNvPr>
        <xdr:cNvSpPr/>
      </xdr:nvSpPr>
      <xdr:spPr>
        <a:xfrm>
          <a:off x="104267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83838</xdr:rowOff>
    </xdr:from>
    <xdr:ext cx="469744" cy="259045"/>
    <xdr:sp macro="" textlink="">
      <xdr:nvSpPr>
        <xdr:cNvPr id="367" name="【福祉施設】&#10;一人当たり面積該当値テキスト">
          <a:extLst>
            <a:ext uri="{FF2B5EF4-FFF2-40B4-BE49-F238E27FC236}">
              <a16:creationId xmlns:a16="http://schemas.microsoft.com/office/drawing/2014/main" id="{B6DE3E6B-79FA-41F9-B628-0913AFBE2F17}"/>
            </a:ext>
          </a:extLst>
        </xdr:cNvPr>
        <xdr:cNvSpPr txBox="1"/>
      </xdr:nvSpPr>
      <xdr:spPr>
        <a:xfrm>
          <a:off x="10515600"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105411</xdr:rowOff>
    </xdr:from>
    <xdr:to>
      <xdr:col>50</xdr:col>
      <xdr:colOff>165100</xdr:colOff>
      <xdr:row>85</xdr:row>
      <xdr:rowOff>35561</xdr:rowOff>
    </xdr:to>
    <xdr:sp macro="" textlink="">
      <xdr:nvSpPr>
        <xdr:cNvPr id="368" name="楕円 367">
          <a:extLst>
            <a:ext uri="{FF2B5EF4-FFF2-40B4-BE49-F238E27FC236}">
              <a16:creationId xmlns:a16="http://schemas.microsoft.com/office/drawing/2014/main" id="{BC8822A2-971D-4950-8FD7-EF8618C120BF}"/>
            </a:ext>
          </a:extLst>
        </xdr:cNvPr>
        <xdr:cNvSpPr/>
      </xdr:nvSpPr>
      <xdr:spPr>
        <a:xfrm>
          <a:off x="9588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156211</xdr:rowOff>
    </xdr:from>
    <xdr:to>
      <xdr:col>55</xdr:col>
      <xdr:colOff>0</xdr:colOff>
      <xdr:row>84</xdr:row>
      <xdr:rowOff>156211</xdr:rowOff>
    </xdr:to>
    <xdr:cxnSp macro="">
      <xdr:nvCxnSpPr>
        <xdr:cNvPr id="369" name="直線コネクタ 368">
          <a:extLst>
            <a:ext uri="{FF2B5EF4-FFF2-40B4-BE49-F238E27FC236}">
              <a16:creationId xmlns:a16="http://schemas.microsoft.com/office/drawing/2014/main" id="{E5AE7A35-BC47-415C-B6A1-2BBF5021E5E1}"/>
            </a:ext>
          </a:extLst>
        </xdr:cNvPr>
        <xdr:cNvCxnSpPr/>
      </xdr:nvCxnSpPr>
      <xdr:spPr>
        <a:xfrm>
          <a:off x="9639300" y="145580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105411</xdr:rowOff>
    </xdr:from>
    <xdr:to>
      <xdr:col>46</xdr:col>
      <xdr:colOff>38100</xdr:colOff>
      <xdr:row>85</xdr:row>
      <xdr:rowOff>35561</xdr:rowOff>
    </xdr:to>
    <xdr:sp macro="" textlink="">
      <xdr:nvSpPr>
        <xdr:cNvPr id="370" name="楕円 369">
          <a:extLst>
            <a:ext uri="{FF2B5EF4-FFF2-40B4-BE49-F238E27FC236}">
              <a16:creationId xmlns:a16="http://schemas.microsoft.com/office/drawing/2014/main" id="{6BA64EFE-A729-461B-9428-DAB7445BCEC4}"/>
            </a:ext>
          </a:extLst>
        </xdr:cNvPr>
        <xdr:cNvSpPr/>
      </xdr:nvSpPr>
      <xdr:spPr>
        <a:xfrm>
          <a:off x="8699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156211</xdr:rowOff>
    </xdr:from>
    <xdr:to>
      <xdr:col>50</xdr:col>
      <xdr:colOff>114300</xdr:colOff>
      <xdr:row>84</xdr:row>
      <xdr:rowOff>156211</xdr:rowOff>
    </xdr:to>
    <xdr:cxnSp macro="">
      <xdr:nvCxnSpPr>
        <xdr:cNvPr id="371" name="直線コネクタ 370">
          <a:extLst>
            <a:ext uri="{FF2B5EF4-FFF2-40B4-BE49-F238E27FC236}">
              <a16:creationId xmlns:a16="http://schemas.microsoft.com/office/drawing/2014/main" id="{8423E2B7-CA65-4A97-B26B-097605431506}"/>
            </a:ext>
          </a:extLst>
        </xdr:cNvPr>
        <xdr:cNvCxnSpPr/>
      </xdr:nvCxnSpPr>
      <xdr:spPr>
        <a:xfrm>
          <a:off x="8750300" y="145580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105411</xdr:rowOff>
    </xdr:from>
    <xdr:to>
      <xdr:col>41</xdr:col>
      <xdr:colOff>101600</xdr:colOff>
      <xdr:row>85</xdr:row>
      <xdr:rowOff>35561</xdr:rowOff>
    </xdr:to>
    <xdr:sp macro="" textlink="">
      <xdr:nvSpPr>
        <xdr:cNvPr id="372" name="楕円 371">
          <a:extLst>
            <a:ext uri="{FF2B5EF4-FFF2-40B4-BE49-F238E27FC236}">
              <a16:creationId xmlns:a16="http://schemas.microsoft.com/office/drawing/2014/main" id="{F789864B-7963-40B2-B17B-6B8884170692}"/>
            </a:ext>
          </a:extLst>
        </xdr:cNvPr>
        <xdr:cNvSpPr/>
      </xdr:nvSpPr>
      <xdr:spPr>
        <a:xfrm>
          <a:off x="7810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156211</xdr:rowOff>
    </xdr:from>
    <xdr:to>
      <xdr:col>45</xdr:col>
      <xdr:colOff>177800</xdr:colOff>
      <xdr:row>84</xdr:row>
      <xdr:rowOff>156211</xdr:rowOff>
    </xdr:to>
    <xdr:cxnSp macro="">
      <xdr:nvCxnSpPr>
        <xdr:cNvPr id="373" name="直線コネクタ 372">
          <a:extLst>
            <a:ext uri="{FF2B5EF4-FFF2-40B4-BE49-F238E27FC236}">
              <a16:creationId xmlns:a16="http://schemas.microsoft.com/office/drawing/2014/main" id="{5C5E1351-ED6C-4ADD-AE3D-1E3421C7D43E}"/>
            </a:ext>
          </a:extLst>
        </xdr:cNvPr>
        <xdr:cNvCxnSpPr/>
      </xdr:nvCxnSpPr>
      <xdr:spPr>
        <a:xfrm>
          <a:off x="7861300" y="145580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105411</xdr:rowOff>
    </xdr:from>
    <xdr:to>
      <xdr:col>36</xdr:col>
      <xdr:colOff>165100</xdr:colOff>
      <xdr:row>85</xdr:row>
      <xdr:rowOff>35561</xdr:rowOff>
    </xdr:to>
    <xdr:sp macro="" textlink="">
      <xdr:nvSpPr>
        <xdr:cNvPr id="374" name="楕円 373">
          <a:extLst>
            <a:ext uri="{FF2B5EF4-FFF2-40B4-BE49-F238E27FC236}">
              <a16:creationId xmlns:a16="http://schemas.microsoft.com/office/drawing/2014/main" id="{4444E878-E39D-4D26-8F5A-0A6C0D7D97D6}"/>
            </a:ext>
          </a:extLst>
        </xdr:cNvPr>
        <xdr:cNvSpPr/>
      </xdr:nvSpPr>
      <xdr:spPr>
        <a:xfrm>
          <a:off x="6921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156211</xdr:rowOff>
    </xdr:from>
    <xdr:to>
      <xdr:col>41</xdr:col>
      <xdr:colOff>50800</xdr:colOff>
      <xdr:row>84</xdr:row>
      <xdr:rowOff>156211</xdr:rowOff>
    </xdr:to>
    <xdr:cxnSp macro="">
      <xdr:nvCxnSpPr>
        <xdr:cNvPr id="375" name="直線コネクタ 374">
          <a:extLst>
            <a:ext uri="{FF2B5EF4-FFF2-40B4-BE49-F238E27FC236}">
              <a16:creationId xmlns:a16="http://schemas.microsoft.com/office/drawing/2014/main" id="{1770FE68-EA56-46F1-9579-37197F008BC5}"/>
            </a:ext>
          </a:extLst>
        </xdr:cNvPr>
        <xdr:cNvCxnSpPr/>
      </xdr:nvCxnSpPr>
      <xdr:spPr>
        <a:xfrm>
          <a:off x="6972300" y="145580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6" name="n_1aveValue【福祉施設】&#10;一人当たり面積">
          <a:extLst>
            <a:ext uri="{FF2B5EF4-FFF2-40B4-BE49-F238E27FC236}">
              <a16:creationId xmlns:a16="http://schemas.microsoft.com/office/drawing/2014/main" id="{B272E785-2B55-417E-BA48-6DD1DA3EEEB6}"/>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77" name="n_2aveValue【福祉施設】&#10;一人当たり面積">
          <a:extLst>
            <a:ext uri="{FF2B5EF4-FFF2-40B4-BE49-F238E27FC236}">
              <a16:creationId xmlns:a16="http://schemas.microsoft.com/office/drawing/2014/main" id="{B7A50CCB-B32A-472E-BA0A-9539AE1953DF}"/>
            </a:ext>
          </a:extLst>
        </xdr:cNvPr>
        <xdr:cNvSpPr txBox="1"/>
      </xdr:nvSpPr>
      <xdr:spPr>
        <a:xfrm>
          <a:off x="8515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a:extLst>
            <a:ext uri="{FF2B5EF4-FFF2-40B4-BE49-F238E27FC236}">
              <a16:creationId xmlns:a16="http://schemas.microsoft.com/office/drawing/2014/main" id="{D8C15A43-0A4F-4D6D-8024-CC80B4053A4E}"/>
            </a:ext>
          </a:extLst>
        </xdr:cNvPr>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a:extLst>
            <a:ext uri="{FF2B5EF4-FFF2-40B4-BE49-F238E27FC236}">
              <a16:creationId xmlns:a16="http://schemas.microsoft.com/office/drawing/2014/main" id="{E8CEF80D-E777-4D1B-961B-EB2C5151A6A1}"/>
            </a:ext>
          </a:extLst>
        </xdr:cNvPr>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26688</xdr:rowOff>
    </xdr:from>
    <xdr:ext cx="469744" cy="259045"/>
    <xdr:sp macro="" textlink="">
      <xdr:nvSpPr>
        <xdr:cNvPr id="380" name="n_1mainValue【福祉施設】&#10;一人当たり面積">
          <a:extLst>
            <a:ext uri="{FF2B5EF4-FFF2-40B4-BE49-F238E27FC236}">
              <a16:creationId xmlns:a16="http://schemas.microsoft.com/office/drawing/2014/main" id="{C5D48674-71BF-47FF-A7B1-E60B1EBDA54D}"/>
            </a:ext>
          </a:extLst>
        </xdr:cNvPr>
        <xdr:cNvSpPr txBox="1"/>
      </xdr:nvSpPr>
      <xdr:spPr>
        <a:xfrm>
          <a:off x="93917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26688</xdr:rowOff>
    </xdr:from>
    <xdr:ext cx="469744" cy="259045"/>
    <xdr:sp macro="" textlink="">
      <xdr:nvSpPr>
        <xdr:cNvPr id="381" name="n_2mainValue【福祉施設】&#10;一人当たり面積">
          <a:extLst>
            <a:ext uri="{FF2B5EF4-FFF2-40B4-BE49-F238E27FC236}">
              <a16:creationId xmlns:a16="http://schemas.microsoft.com/office/drawing/2014/main" id="{B0C1965A-1985-451A-B674-F473CDE3A48E}"/>
            </a:ext>
          </a:extLst>
        </xdr:cNvPr>
        <xdr:cNvSpPr txBox="1"/>
      </xdr:nvSpPr>
      <xdr:spPr>
        <a:xfrm>
          <a:off x="85154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26688</xdr:rowOff>
    </xdr:from>
    <xdr:ext cx="469744" cy="259045"/>
    <xdr:sp macro="" textlink="">
      <xdr:nvSpPr>
        <xdr:cNvPr id="382" name="n_3mainValue【福祉施設】&#10;一人当たり面積">
          <a:extLst>
            <a:ext uri="{FF2B5EF4-FFF2-40B4-BE49-F238E27FC236}">
              <a16:creationId xmlns:a16="http://schemas.microsoft.com/office/drawing/2014/main" id="{47E1D180-0EFD-4837-B0E3-65D8C4289115}"/>
            </a:ext>
          </a:extLst>
        </xdr:cNvPr>
        <xdr:cNvSpPr txBox="1"/>
      </xdr:nvSpPr>
      <xdr:spPr>
        <a:xfrm>
          <a:off x="76264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26688</xdr:rowOff>
    </xdr:from>
    <xdr:ext cx="469744" cy="259045"/>
    <xdr:sp macro="" textlink="">
      <xdr:nvSpPr>
        <xdr:cNvPr id="383" name="n_4mainValue【福祉施設】&#10;一人当たり面積">
          <a:extLst>
            <a:ext uri="{FF2B5EF4-FFF2-40B4-BE49-F238E27FC236}">
              <a16:creationId xmlns:a16="http://schemas.microsoft.com/office/drawing/2014/main" id="{2BAD073C-909E-4503-818F-D0AA2C8403EB}"/>
            </a:ext>
          </a:extLst>
        </xdr:cNvPr>
        <xdr:cNvSpPr txBox="1"/>
      </xdr:nvSpPr>
      <xdr:spPr>
        <a:xfrm>
          <a:off x="67374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DE70FE99-FE28-4A45-8B0F-BABFA4D26B3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DD958FD3-631A-45AE-9418-3C878800BEA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AA0AEB94-5512-4B89-A0E2-B55F9830ED8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556551E2-DF5C-414A-9146-5FCC79A4E8D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16421B9A-8A97-40CA-87F4-AFC68E9FC63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9DEFFE79-CE47-4CA3-A6FF-FCD9FA2A42E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A8BDB951-E999-4918-A66F-DA30C92CE4C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59B10B84-3AE5-4B25-8E8E-CDCE3954263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8B36D2C5-D497-47F2-956D-B6A512B719A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E6E89D6C-FB5C-41ED-ADA4-201D8C055F2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9046CF7F-7A13-4CFA-A359-6533F344AEA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a:extLst>
            <a:ext uri="{FF2B5EF4-FFF2-40B4-BE49-F238E27FC236}">
              <a16:creationId xmlns:a16="http://schemas.microsoft.com/office/drawing/2014/main" id="{35F9C6FF-546B-4F4E-9862-4D02F837FCD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4B40C351-3D1F-4081-B4BC-9A14918786F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a:extLst>
            <a:ext uri="{FF2B5EF4-FFF2-40B4-BE49-F238E27FC236}">
              <a16:creationId xmlns:a16="http://schemas.microsoft.com/office/drawing/2014/main" id="{A9ECAE80-EC0D-4538-A907-096F9BEC8AE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a:extLst>
            <a:ext uri="{FF2B5EF4-FFF2-40B4-BE49-F238E27FC236}">
              <a16:creationId xmlns:a16="http://schemas.microsoft.com/office/drawing/2014/main" id="{79B0369B-3E8C-4950-B4E7-7E7A2061D3A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a:extLst>
            <a:ext uri="{FF2B5EF4-FFF2-40B4-BE49-F238E27FC236}">
              <a16:creationId xmlns:a16="http://schemas.microsoft.com/office/drawing/2014/main" id="{2846B819-8DF2-4AE2-9884-DD0504DA2CA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a:extLst>
            <a:ext uri="{FF2B5EF4-FFF2-40B4-BE49-F238E27FC236}">
              <a16:creationId xmlns:a16="http://schemas.microsoft.com/office/drawing/2014/main" id="{B01E48F5-4E08-4AAE-B0BB-DDDD31BA4B9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a:extLst>
            <a:ext uri="{FF2B5EF4-FFF2-40B4-BE49-F238E27FC236}">
              <a16:creationId xmlns:a16="http://schemas.microsoft.com/office/drawing/2014/main" id="{2997A62E-F637-444F-B018-8909D56095E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a:extLst>
            <a:ext uri="{FF2B5EF4-FFF2-40B4-BE49-F238E27FC236}">
              <a16:creationId xmlns:a16="http://schemas.microsoft.com/office/drawing/2014/main" id="{42DD9F7A-0169-4D96-8D9D-8DD0F420572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a:extLst>
            <a:ext uri="{FF2B5EF4-FFF2-40B4-BE49-F238E27FC236}">
              <a16:creationId xmlns:a16="http://schemas.microsoft.com/office/drawing/2014/main" id="{3A8CE3C6-F86A-4A99-8D91-F3E415CAF7E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a:extLst>
            <a:ext uri="{FF2B5EF4-FFF2-40B4-BE49-F238E27FC236}">
              <a16:creationId xmlns:a16="http://schemas.microsoft.com/office/drawing/2014/main" id="{2C179C9B-3F7D-4F7C-AB35-50435CC5D1A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a:extLst>
            <a:ext uri="{FF2B5EF4-FFF2-40B4-BE49-F238E27FC236}">
              <a16:creationId xmlns:a16="http://schemas.microsoft.com/office/drawing/2014/main" id="{38C7AEE2-AEDB-4948-BC62-040C7A68A65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a:extLst>
            <a:ext uri="{FF2B5EF4-FFF2-40B4-BE49-F238E27FC236}">
              <a16:creationId xmlns:a16="http://schemas.microsoft.com/office/drawing/2014/main" id="{753DBE50-3523-464A-97B1-981E9D1CF5C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6D067105-C7C9-4AE2-ACFA-1D6E75DB2E6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id="{FC5B245E-BFEC-49CC-ACF6-0EF336C74FD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a:extLst>
            <a:ext uri="{FF2B5EF4-FFF2-40B4-BE49-F238E27FC236}">
              <a16:creationId xmlns:a16="http://schemas.microsoft.com/office/drawing/2014/main" id="{4016ABF7-F2ED-4487-998D-B20B2C9B9A23}"/>
            </a:ext>
          </a:extLst>
        </xdr:cNvPr>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a:extLst>
            <a:ext uri="{FF2B5EF4-FFF2-40B4-BE49-F238E27FC236}">
              <a16:creationId xmlns:a16="http://schemas.microsoft.com/office/drawing/2014/main" id="{6ABFC701-6C2B-44B3-AD9B-3388504A37C5}"/>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a:extLst>
            <a:ext uri="{FF2B5EF4-FFF2-40B4-BE49-F238E27FC236}">
              <a16:creationId xmlns:a16="http://schemas.microsoft.com/office/drawing/2014/main" id="{428CB7ED-BC7E-403D-9E4F-A129D2C0D3DF}"/>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a:extLst>
            <a:ext uri="{FF2B5EF4-FFF2-40B4-BE49-F238E27FC236}">
              <a16:creationId xmlns:a16="http://schemas.microsoft.com/office/drawing/2014/main" id="{576342F3-827F-44D6-9C4C-AB3C04EBE43F}"/>
            </a:ext>
          </a:extLst>
        </xdr:cNvPr>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a:extLst>
            <a:ext uri="{FF2B5EF4-FFF2-40B4-BE49-F238E27FC236}">
              <a16:creationId xmlns:a16="http://schemas.microsoft.com/office/drawing/2014/main" id="{10ECFE12-8896-4CB2-A7A0-8C0F444EF7E9}"/>
            </a:ext>
          </a:extLst>
        </xdr:cNvPr>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a:extLst>
            <a:ext uri="{FF2B5EF4-FFF2-40B4-BE49-F238E27FC236}">
              <a16:creationId xmlns:a16="http://schemas.microsoft.com/office/drawing/2014/main" id="{BF09E874-4B22-40E9-BAC7-C09A16F033C2}"/>
            </a:ext>
          </a:extLst>
        </xdr:cNvPr>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a:extLst>
            <a:ext uri="{FF2B5EF4-FFF2-40B4-BE49-F238E27FC236}">
              <a16:creationId xmlns:a16="http://schemas.microsoft.com/office/drawing/2014/main" id="{D1BE0383-E5AB-4E60-9094-5F28BB560D3A}"/>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a:extLst>
            <a:ext uri="{FF2B5EF4-FFF2-40B4-BE49-F238E27FC236}">
              <a16:creationId xmlns:a16="http://schemas.microsoft.com/office/drawing/2014/main" id="{D6CA25A5-E0E7-4D01-A137-E01D3CBF6A5C}"/>
            </a:ext>
          </a:extLst>
        </xdr:cNvPr>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a:extLst>
            <a:ext uri="{FF2B5EF4-FFF2-40B4-BE49-F238E27FC236}">
              <a16:creationId xmlns:a16="http://schemas.microsoft.com/office/drawing/2014/main" id="{87A59626-22DE-4EEA-808D-03E63CF8252D}"/>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a:extLst>
            <a:ext uri="{FF2B5EF4-FFF2-40B4-BE49-F238E27FC236}">
              <a16:creationId xmlns:a16="http://schemas.microsoft.com/office/drawing/2014/main" id="{75633ED3-6717-4B5C-99CA-93B362B7243F}"/>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a:extLst>
            <a:ext uri="{FF2B5EF4-FFF2-40B4-BE49-F238E27FC236}">
              <a16:creationId xmlns:a16="http://schemas.microsoft.com/office/drawing/2014/main" id="{48190335-EB3F-4033-868C-80CEEC8EC49F}"/>
            </a:ext>
          </a:extLst>
        </xdr:cNvPr>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E3F5F0F1-9EAC-4662-ACC0-39E2A92F990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A83F34F7-0A3C-4F39-9F07-7A5D377917A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A8D60225-C5A4-4147-91C1-7AFBB635308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81D67BBF-D9A0-4FC0-B8BC-BA0C6930B8D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6F1CC8A8-02F4-41BA-A881-6DE65BDE401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33564</xdr:rowOff>
    </xdr:from>
    <xdr:to>
      <xdr:col>24</xdr:col>
      <xdr:colOff>114300</xdr:colOff>
      <xdr:row>105</xdr:row>
      <xdr:rowOff>135164</xdr:rowOff>
    </xdr:to>
    <xdr:sp macro="" textlink="">
      <xdr:nvSpPr>
        <xdr:cNvPr id="425" name="楕円 424">
          <a:extLst>
            <a:ext uri="{FF2B5EF4-FFF2-40B4-BE49-F238E27FC236}">
              <a16:creationId xmlns:a16="http://schemas.microsoft.com/office/drawing/2014/main" id="{D3DA41A9-2B22-4A58-B919-7C373B73C0DB}"/>
            </a:ext>
          </a:extLst>
        </xdr:cNvPr>
        <xdr:cNvSpPr/>
      </xdr:nvSpPr>
      <xdr:spPr>
        <a:xfrm>
          <a:off x="45847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11991</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BFA45801-D9B5-48E4-A16E-6B8C3588BEDC}"/>
            </a:ext>
          </a:extLst>
        </xdr:cNvPr>
        <xdr:cNvSpPr txBox="1"/>
      </xdr:nvSpPr>
      <xdr:spPr>
        <a:xfrm>
          <a:off x="4673600"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4173</xdr:rowOff>
    </xdr:from>
    <xdr:to>
      <xdr:col>20</xdr:col>
      <xdr:colOff>38100</xdr:colOff>
      <xdr:row>105</xdr:row>
      <xdr:rowOff>105773</xdr:rowOff>
    </xdr:to>
    <xdr:sp macro="" textlink="">
      <xdr:nvSpPr>
        <xdr:cNvPr id="427" name="楕円 426">
          <a:extLst>
            <a:ext uri="{FF2B5EF4-FFF2-40B4-BE49-F238E27FC236}">
              <a16:creationId xmlns:a16="http://schemas.microsoft.com/office/drawing/2014/main" id="{08AB2671-CC06-46B9-AEA8-71EDB13FAAD8}"/>
            </a:ext>
          </a:extLst>
        </xdr:cNvPr>
        <xdr:cNvSpPr/>
      </xdr:nvSpPr>
      <xdr:spPr>
        <a:xfrm>
          <a:off x="3746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54973</xdr:rowOff>
    </xdr:from>
    <xdr:to>
      <xdr:col>24</xdr:col>
      <xdr:colOff>63500</xdr:colOff>
      <xdr:row>105</xdr:row>
      <xdr:rowOff>84364</xdr:rowOff>
    </xdr:to>
    <xdr:cxnSp macro="">
      <xdr:nvCxnSpPr>
        <xdr:cNvPr id="428" name="直線コネクタ 427">
          <a:extLst>
            <a:ext uri="{FF2B5EF4-FFF2-40B4-BE49-F238E27FC236}">
              <a16:creationId xmlns:a16="http://schemas.microsoft.com/office/drawing/2014/main" id="{02015B52-2E2D-4A98-836B-CE34CD822444}"/>
            </a:ext>
          </a:extLst>
        </xdr:cNvPr>
        <xdr:cNvCxnSpPr/>
      </xdr:nvCxnSpPr>
      <xdr:spPr>
        <a:xfrm>
          <a:off x="3797300" y="1805722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149498</xdr:rowOff>
    </xdr:from>
    <xdr:to>
      <xdr:col>15</xdr:col>
      <xdr:colOff>101600</xdr:colOff>
      <xdr:row>105</xdr:row>
      <xdr:rowOff>79648</xdr:rowOff>
    </xdr:to>
    <xdr:sp macro="" textlink="">
      <xdr:nvSpPr>
        <xdr:cNvPr id="429" name="楕円 428">
          <a:extLst>
            <a:ext uri="{FF2B5EF4-FFF2-40B4-BE49-F238E27FC236}">
              <a16:creationId xmlns:a16="http://schemas.microsoft.com/office/drawing/2014/main" id="{0962C07B-4EC8-47E4-8340-0CD7EAF3A214}"/>
            </a:ext>
          </a:extLst>
        </xdr:cNvPr>
        <xdr:cNvSpPr/>
      </xdr:nvSpPr>
      <xdr:spPr>
        <a:xfrm>
          <a:off x="2857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28848</xdr:rowOff>
    </xdr:from>
    <xdr:to>
      <xdr:col>19</xdr:col>
      <xdr:colOff>177800</xdr:colOff>
      <xdr:row>105</xdr:row>
      <xdr:rowOff>54973</xdr:rowOff>
    </xdr:to>
    <xdr:cxnSp macro="">
      <xdr:nvCxnSpPr>
        <xdr:cNvPr id="430" name="直線コネクタ 429">
          <a:extLst>
            <a:ext uri="{FF2B5EF4-FFF2-40B4-BE49-F238E27FC236}">
              <a16:creationId xmlns:a16="http://schemas.microsoft.com/office/drawing/2014/main" id="{EFBD3A5A-35DD-4AB7-B74A-3D9257DB9EFE}"/>
            </a:ext>
          </a:extLst>
        </xdr:cNvPr>
        <xdr:cNvCxnSpPr/>
      </xdr:nvCxnSpPr>
      <xdr:spPr>
        <a:xfrm>
          <a:off x="2908300" y="180310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115207</xdr:rowOff>
    </xdr:from>
    <xdr:to>
      <xdr:col>10</xdr:col>
      <xdr:colOff>165100</xdr:colOff>
      <xdr:row>105</xdr:row>
      <xdr:rowOff>45357</xdr:rowOff>
    </xdr:to>
    <xdr:sp macro="" textlink="">
      <xdr:nvSpPr>
        <xdr:cNvPr id="431" name="楕円 430">
          <a:extLst>
            <a:ext uri="{FF2B5EF4-FFF2-40B4-BE49-F238E27FC236}">
              <a16:creationId xmlns:a16="http://schemas.microsoft.com/office/drawing/2014/main" id="{35F48050-2A02-482F-9266-86310CF4BCFE}"/>
            </a:ext>
          </a:extLst>
        </xdr:cNvPr>
        <xdr:cNvSpPr/>
      </xdr:nvSpPr>
      <xdr:spPr>
        <a:xfrm>
          <a:off x="1968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166007</xdr:rowOff>
    </xdr:from>
    <xdr:to>
      <xdr:col>15</xdr:col>
      <xdr:colOff>50800</xdr:colOff>
      <xdr:row>105</xdr:row>
      <xdr:rowOff>28848</xdr:rowOff>
    </xdr:to>
    <xdr:cxnSp macro="">
      <xdr:nvCxnSpPr>
        <xdr:cNvPr id="432" name="直線コネクタ 431">
          <a:extLst>
            <a:ext uri="{FF2B5EF4-FFF2-40B4-BE49-F238E27FC236}">
              <a16:creationId xmlns:a16="http://schemas.microsoft.com/office/drawing/2014/main" id="{1FD884CA-E88F-4666-BD8B-04EF13106CB1}"/>
            </a:ext>
          </a:extLst>
        </xdr:cNvPr>
        <xdr:cNvCxnSpPr/>
      </xdr:nvCxnSpPr>
      <xdr:spPr>
        <a:xfrm>
          <a:off x="2019300" y="1799680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87449</xdr:rowOff>
    </xdr:from>
    <xdr:to>
      <xdr:col>6</xdr:col>
      <xdr:colOff>38100</xdr:colOff>
      <xdr:row>105</xdr:row>
      <xdr:rowOff>17599</xdr:rowOff>
    </xdr:to>
    <xdr:sp macro="" textlink="">
      <xdr:nvSpPr>
        <xdr:cNvPr id="433" name="楕円 432">
          <a:extLst>
            <a:ext uri="{FF2B5EF4-FFF2-40B4-BE49-F238E27FC236}">
              <a16:creationId xmlns:a16="http://schemas.microsoft.com/office/drawing/2014/main" id="{E2DAB38D-39D3-4A18-A641-4ADFB276E571}"/>
            </a:ext>
          </a:extLst>
        </xdr:cNvPr>
        <xdr:cNvSpPr/>
      </xdr:nvSpPr>
      <xdr:spPr>
        <a:xfrm>
          <a:off x="1079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138249</xdr:rowOff>
    </xdr:from>
    <xdr:to>
      <xdr:col>10</xdr:col>
      <xdr:colOff>114300</xdr:colOff>
      <xdr:row>104</xdr:row>
      <xdr:rowOff>166007</xdr:rowOff>
    </xdr:to>
    <xdr:cxnSp macro="">
      <xdr:nvCxnSpPr>
        <xdr:cNvPr id="434" name="直線コネクタ 433">
          <a:extLst>
            <a:ext uri="{FF2B5EF4-FFF2-40B4-BE49-F238E27FC236}">
              <a16:creationId xmlns:a16="http://schemas.microsoft.com/office/drawing/2014/main" id="{DADF7A5A-97F2-4965-B57D-0E58878E9BBF}"/>
            </a:ext>
          </a:extLst>
        </xdr:cNvPr>
        <xdr:cNvCxnSpPr/>
      </xdr:nvCxnSpPr>
      <xdr:spPr>
        <a:xfrm>
          <a:off x="1130300" y="179690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a:extLst>
            <a:ext uri="{FF2B5EF4-FFF2-40B4-BE49-F238E27FC236}">
              <a16:creationId xmlns:a16="http://schemas.microsoft.com/office/drawing/2014/main" id="{618D7CED-3A7C-4209-B266-D7A0794B5880}"/>
            </a:ext>
          </a:extLst>
        </xdr:cNvPr>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a:extLst>
            <a:ext uri="{FF2B5EF4-FFF2-40B4-BE49-F238E27FC236}">
              <a16:creationId xmlns:a16="http://schemas.microsoft.com/office/drawing/2014/main" id="{39E6713C-7DC8-46C8-8E25-F3A7A907F423}"/>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a:extLst>
            <a:ext uri="{FF2B5EF4-FFF2-40B4-BE49-F238E27FC236}">
              <a16:creationId xmlns:a16="http://schemas.microsoft.com/office/drawing/2014/main" id="{9E5C44EF-9F01-4CC7-B965-DFD0EB710923}"/>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a:extLst>
            <a:ext uri="{FF2B5EF4-FFF2-40B4-BE49-F238E27FC236}">
              <a16:creationId xmlns:a16="http://schemas.microsoft.com/office/drawing/2014/main" id="{E59E6EC3-A81E-4282-85D0-F64A202CAFFF}"/>
            </a:ext>
          </a:extLst>
        </xdr:cNvPr>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96900</xdr:rowOff>
    </xdr:from>
    <xdr:ext cx="405111" cy="259045"/>
    <xdr:sp macro="" textlink="">
      <xdr:nvSpPr>
        <xdr:cNvPr id="439" name="n_1mainValue【市民会館】&#10;有形固定資産減価償却率">
          <a:extLst>
            <a:ext uri="{FF2B5EF4-FFF2-40B4-BE49-F238E27FC236}">
              <a16:creationId xmlns:a16="http://schemas.microsoft.com/office/drawing/2014/main" id="{58F2529A-AC0F-4F7C-BB15-56F470C38D1E}"/>
            </a:ext>
          </a:extLst>
        </xdr:cNvPr>
        <xdr:cNvSpPr txBox="1"/>
      </xdr:nvSpPr>
      <xdr:spPr>
        <a:xfrm>
          <a:off x="3582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70775</xdr:rowOff>
    </xdr:from>
    <xdr:ext cx="405111" cy="259045"/>
    <xdr:sp macro="" textlink="">
      <xdr:nvSpPr>
        <xdr:cNvPr id="440" name="n_2mainValue【市民会館】&#10;有形固定資産減価償却率">
          <a:extLst>
            <a:ext uri="{FF2B5EF4-FFF2-40B4-BE49-F238E27FC236}">
              <a16:creationId xmlns:a16="http://schemas.microsoft.com/office/drawing/2014/main" id="{562416D0-9F19-49B7-A283-C8134BF28904}"/>
            </a:ext>
          </a:extLst>
        </xdr:cNvPr>
        <xdr:cNvSpPr txBox="1"/>
      </xdr:nvSpPr>
      <xdr:spPr>
        <a:xfrm>
          <a:off x="2705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36484</xdr:rowOff>
    </xdr:from>
    <xdr:ext cx="405111" cy="259045"/>
    <xdr:sp macro="" textlink="">
      <xdr:nvSpPr>
        <xdr:cNvPr id="441" name="n_3mainValue【市民会館】&#10;有形固定資産減価償却率">
          <a:extLst>
            <a:ext uri="{FF2B5EF4-FFF2-40B4-BE49-F238E27FC236}">
              <a16:creationId xmlns:a16="http://schemas.microsoft.com/office/drawing/2014/main" id="{31B38186-9841-449B-81A1-5981364D1596}"/>
            </a:ext>
          </a:extLst>
        </xdr:cNvPr>
        <xdr:cNvSpPr txBox="1"/>
      </xdr:nvSpPr>
      <xdr:spPr>
        <a:xfrm>
          <a:off x="1816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8726</xdr:rowOff>
    </xdr:from>
    <xdr:ext cx="405111" cy="259045"/>
    <xdr:sp macro="" textlink="">
      <xdr:nvSpPr>
        <xdr:cNvPr id="442" name="n_4mainValue【市民会館】&#10;有形固定資産減価償却率">
          <a:extLst>
            <a:ext uri="{FF2B5EF4-FFF2-40B4-BE49-F238E27FC236}">
              <a16:creationId xmlns:a16="http://schemas.microsoft.com/office/drawing/2014/main" id="{DBACC6D0-DA7A-49CC-BE72-07D69E6B629F}"/>
            </a:ext>
          </a:extLst>
        </xdr:cNvPr>
        <xdr:cNvSpPr txBox="1"/>
      </xdr:nvSpPr>
      <xdr:spPr>
        <a:xfrm>
          <a:off x="927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8D55F744-6EB9-4EFC-8205-4459A05A5C6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37431556-7ADF-4FA3-82AD-427277DCC0D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EFDF9F49-DCE9-4F0E-82AE-6A6FE4F863C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A5687BA2-D985-4161-8BBD-BC3B3C488D2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ACE77305-5529-4B9E-AB8A-CD21926D03D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A9473CEF-6532-4945-8CEC-3EAF97D542D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BFD343F3-B18F-4E75-A7BD-D0CE60C92E5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4D523F64-A1A7-476B-A7D9-214FBD74DB8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CA73D8DA-22D4-4D91-8D98-96E8714671D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CEE18117-BF93-49C0-BC9F-8BE5F7721A3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a:extLst>
            <a:ext uri="{FF2B5EF4-FFF2-40B4-BE49-F238E27FC236}">
              <a16:creationId xmlns:a16="http://schemas.microsoft.com/office/drawing/2014/main" id="{73BC5F65-8E56-4D30-8E55-4B2BE27E9997}"/>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a:extLst>
            <a:ext uri="{FF2B5EF4-FFF2-40B4-BE49-F238E27FC236}">
              <a16:creationId xmlns:a16="http://schemas.microsoft.com/office/drawing/2014/main" id="{C9419EE8-44BF-404D-AD34-AF3F846709E8}"/>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a:extLst>
            <a:ext uri="{FF2B5EF4-FFF2-40B4-BE49-F238E27FC236}">
              <a16:creationId xmlns:a16="http://schemas.microsoft.com/office/drawing/2014/main" id="{25DB5DB1-D91F-40E5-9816-CE589432EF4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a:extLst>
            <a:ext uri="{FF2B5EF4-FFF2-40B4-BE49-F238E27FC236}">
              <a16:creationId xmlns:a16="http://schemas.microsoft.com/office/drawing/2014/main" id="{363056EC-0F02-4553-AC6B-10F65F544E56}"/>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a:extLst>
            <a:ext uri="{FF2B5EF4-FFF2-40B4-BE49-F238E27FC236}">
              <a16:creationId xmlns:a16="http://schemas.microsoft.com/office/drawing/2014/main" id="{E505972B-3D82-4BBA-A3FC-86EB30BC514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a:extLst>
            <a:ext uri="{FF2B5EF4-FFF2-40B4-BE49-F238E27FC236}">
              <a16:creationId xmlns:a16="http://schemas.microsoft.com/office/drawing/2014/main" id="{5464C7FD-BBE7-48E3-86F7-55704431B9DD}"/>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a:extLst>
            <a:ext uri="{FF2B5EF4-FFF2-40B4-BE49-F238E27FC236}">
              <a16:creationId xmlns:a16="http://schemas.microsoft.com/office/drawing/2014/main" id="{9BEBE578-4257-4BAC-BC7D-EE5B947B002E}"/>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a:extLst>
            <a:ext uri="{FF2B5EF4-FFF2-40B4-BE49-F238E27FC236}">
              <a16:creationId xmlns:a16="http://schemas.microsoft.com/office/drawing/2014/main" id="{29FA932B-4209-439F-8B74-42FF0FA97342}"/>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767E4277-A888-44B5-B6A1-F583F5667C4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63721EC0-EF99-4672-9AF8-8CED02595C1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a:extLst>
            <a:ext uri="{FF2B5EF4-FFF2-40B4-BE49-F238E27FC236}">
              <a16:creationId xmlns:a16="http://schemas.microsoft.com/office/drawing/2014/main" id="{AAC74AE4-B2C5-4E58-A621-CE3A6CC599B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a:extLst>
            <a:ext uri="{FF2B5EF4-FFF2-40B4-BE49-F238E27FC236}">
              <a16:creationId xmlns:a16="http://schemas.microsoft.com/office/drawing/2014/main" id="{6378AC21-61B1-40AE-82F3-4452DAAD9327}"/>
            </a:ext>
          </a:extLst>
        </xdr:cNvPr>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a:extLst>
            <a:ext uri="{FF2B5EF4-FFF2-40B4-BE49-F238E27FC236}">
              <a16:creationId xmlns:a16="http://schemas.microsoft.com/office/drawing/2014/main" id="{28C10E15-9E13-420B-8B54-955D8292519A}"/>
            </a:ext>
          </a:extLst>
        </xdr:cNvPr>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a:extLst>
            <a:ext uri="{FF2B5EF4-FFF2-40B4-BE49-F238E27FC236}">
              <a16:creationId xmlns:a16="http://schemas.microsoft.com/office/drawing/2014/main" id="{F636CE1F-AD37-4C5F-B2A7-3AB712C6E748}"/>
            </a:ext>
          </a:extLst>
        </xdr:cNvPr>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a:extLst>
            <a:ext uri="{FF2B5EF4-FFF2-40B4-BE49-F238E27FC236}">
              <a16:creationId xmlns:a16="http://schemas.microsoft.com/office/drawing/2014/main" id="{1F0B1204-9673-4ADB-A1B6-21051A8111DF}"/>
            </a:ext>
          </a:extLst>
        </xdr:cNvPr>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a:extLst>
            <a:ext uri="{FF2B5EF4-FFF2-40B4-BE49-F238E27FC236}">
              <a16:creationId xmlns:a16="http://schemas.microsoft.com/office/drawing/2014/main" id="{186FC042-56F5-4B46-8E5E-8A4A357D6D7B}"/>
            </a:ext>
          </a:extLst>
        </xdr:cNvPr>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9414</xdr:rowOff>
    </xdr:from>
    <xdr:ext cx="469744" cy="259045"/>
    <xdr:sp macro="" textlink="">
      <xdr:nvSpPr>
        <xdr:cNvPr id="469" name="【市民会館】&#10;一人当たり面積平均値テキスト">
          <a:extLst>
            <a:ext uri="{FF2B5EF4-FFF2-40B4-BE49-F238E27FC236}">
              <a16:creationId xmlns:a16="http://schemas.microsoft.com/office/drawing/2014/main" id="{9C1E0A80-C01E-42ED-9702-96FBF28D86E5}"/>
            </a:ext>
          </a:extLst>
        </xdr:cNvPr>
        <xdr:cNvSpPr txBox="1"/>
      </xdr:nvSpPr>
      <xdr:spPr>
        <a:xfrm>
          <a:off x="10515600" y="1784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a:extLst>
            <a:ext uri="{FF2B5EF4-FFF2-40B4-BE49-F238E27FC236}">
              <a16:creationId xmlns:a16="http://schemas.microsoft.com/office/drawing/2014/main" id="{4EFADAB5-21CD-4C67-BF31-D961D4FE9CF3}"/>
            </a:ext>
          </a:extLst>
        </xdr:cNvPr>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a:extLst>
            <a:ext uri="{FF2B5EF4-FFF2-40B4-BE49-F238E27FC236}">
              <a16:creationId xmlns:a16="http://schemas.microsoft.com/office/drawing/2014/main" id="{167382C1-AEDD-4040-A357-7CC979216C66}"/>
            </a:ext>
          </a:extLst>
        </xdr:cNvPr>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a:extLst>
            <a:ext uri="{FF2B5EF4-FFF2-40B4-BE49-F238E27FC236}">
              <a16:creationId xmlns:a16="http://schemas.microsoft.com/office/drawing/2014/main" id="{21E25D90-37B0-4D6C-B0E5-3F3092432307}"/>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a:extLst>
            <a:ext uri="{FF2B5EF4-FFF2-40B4-BE49-F238E27FC236}">
              <a16:creationId xmlns:a16="http://schemas.microsoft.com/office/drawing/2014/main" id="{9B5FD0E3-0058-4F9B-A9EA-0DFB1C48D700}"/>
            </a:ext>
          </a:extLst>
        </xdr:cNvPr>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a:extLst>
            <a:ext uri="{FF2B5EF4-FFF2-40B4-BE49-F238E27FC236}">
              <a16:creationId xmlns:a16="http://schemas.microsoft.com/office/drawing/2014/main" id="{1FC29656-8A39-4104-B234-0083A4EECD56}"/>
            </a:ext>
          </a:extLst>
        </xdr:cNvPr>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32673093-D37F-426C-B0B0-AE6E05658EB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20C54728-C3FE-4603-80F9-6ABE3621690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70D722C-80C5-4EF4-A3C0-0DF8179682B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BC24724B-899C-4566-8A2D-9B7ED43255E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726E5AD4-68FF-47CF-B2AA-7D5A1ABB79F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100837</xdr:rowOff>
    </xdr:from>
    <xdr:to>
      <xdr:col>55</xdr:col>
      <xdr:colOff>50800</xdr:colOff>
      <xdr:row>106</xdr:row>
      <xdr:rowOff>30987</xdr:rowOff>
    </xdr:to>
    <xdr:sp macro="" textlink="">
      <xdr:nvSpPr>
        <xdr:cNvPr id="480" name="楕円 479">
          <a:extLst>
            <a:ext uri="{FF2B5EF4-FFF2-40B4-BE49-F238E27FC236}">
              <a16:creationId xmlns:a16="http://schemas.microsoft.com/office/drawing/2014/main" id="{242317AB-1E63-497F-A70E-33BF4DE09E88}"/>
            </a:ext>
          </a:extLst>
        </xdr:cNvPr>
        <xdr:cNvSpPr/>
      </xdr:nvSpPr>
      <xdr:spPr>
        <a:xfrm>
          <a:off x="10426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79264</xdr:rowOff>
    </xdr:from>
    <xdr:ext cx="469744" cy="259045"/>
    <xdr:sp macro="" textlink="">
      <xdr:nvSpPr>
        <xdr:cNvPr id="481" name="【市民会館】&#10;一人当たり面積該当値テキスト">
          <a:extLst>
            <a:ext uri="{FF2B5EF4-FFF2-40B4-BE49-F238E27FC236}">
              <a16:creationId xmlns:a16="http://schemas.microsoft.com/office/drawing/2014/main" id="{E90AD186-E8B9-4C0D-8D19-B9307F439B3D}"/>
            </a:ext>
          </a:extLst>
        </xdr:cNvPr>
        <xdr:cNvSpPr txBox="1"/>
      </xdr:nvSpPr>
      <xdr:spPr>
        <a:xfrm>
          <a:off x="10515600" y="18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100837</xdr:rowOff>
    </xdr:from>
    <xdr:to>
      <xdr:col>50</xdr:col>
      <xdr:colOff>165100</xdr:colOff>
      <xdr:row>106</xdr:row>
      <xdr:rowOff>30987</xdr:rowOff>
    </xdr:to>
    <xdr:sp macro="" textlink="">
      <xdr:nvSpPr>
        <xdr:cNvPr id="482" name="楕円 481">
          <a:extLst>
            <a:ext uri="{FF2B5EF4-FFF2-40B4-BE49-F238E27FC236}">
              <a16:creationId xmlns:a16="http://schemas.microsoft.com/office/drawing/2014/main" id="{E61FA565-9B98-45C9-9D02-8443E663BD6C}"/>
            </a:ext>
          </a:extLst>
        </xdr:cNvPr>
        <xdr:cNvSpPr/>
      </xdr:nvSpPr>
      <xdr:spPr>
        <a:xfrm>
          <a:off x="9588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151637</xdr:rowOff>
    </xdr:from>
    <xdr:to>
      <xdr:col>55</xdr:col>
      <xdr:colOff>0</xdr:colOff>
      <xdr:row>105</xdr:row>
      <xdr:rowOff>151637</xdr:rowOff>
    </xdr:to>
    <xdr:cxnSp macro="">
      <xdr:nvCxnSpPr>
        <xdr:cNvPr id="483" name="直線コネクタ 482">
          <a:extLst>
            <a:ext uri="{FF2B5EF4-FFF2-40B4-BE49-F238E27FC236}">
              <a16:creationId xmlns:a16="http://schemas.microsoft.com/office/drawing/2014/main" id="{BB34E39B-80FD-4F1D-90CF-2ED5DE716332}"/>
            </a:ext>
          </a:extLst>
        </xdr:cNvPr>
        <xdr:cNvCxnSpPr/>
      </xdr:nvCxnSpPr>
      <xdr:spPr>
        <a:xfrm>
          <a:off x="9639300" y="181538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100837</xdr:rowOff>
    </xdr:from>
    <xdr:to>
      <xdr:col>46</xdr:col>
      <xdr:colOff>38100</xdr:colOff>
      <xdr:row>106</xdr:row>
      <xdr:rowOff>30987</xdr:rowOff>
    </xdr:to>
    <xdr:sp macro="" textlink="">
      <xdr:nvSpPr>
        <xdr:cNvPr id="484" name="楕円 483">
          <a:extLst>
            <a:ext uri="{FF2B5EF4-FFF2-40B4-BE49-F238E27FC236}">
              <a16:creationId xmlns:a16="http://schemas.microsoft.com/office/drawing/2014/main" id="{CB8E8A9F-E6BF-479A-9650-BBA56EDEACA3}"/>
            </a:ext>
          </a:extLst>
        </xdr:cNvPr>
        <xdr:cNvSpPr/>
      </xdr:nvSpPr>
      <xdr:spPr>
        <a:xfrm>
          <a:off x="8699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151637</xdr:rowOff>
    </xdr:from>
    <xdr:to>
      <xdr:col>50</xdr:col>
      <xdr:colOff>114300</xdr:colOff>
      <xdr:row>105</xdr:row>
      <xdr:rowOff>151637</xdr:rowOff>
    </xdr:to>
    <xdr:cxnSp macro="">
      <xdr:nvCxnSpPr>
        <xdr:cNvPr id="485" name="直線コネクタ 484">
          <a:extLst>
            <a:ext uri="{FF2B5EF4-FFF2-40B4-BE49-F238E27FC236}">
              <a16:creationId xmlns:a16="http://schemas.microsoft.com/office/drawing/2014/main" id="{04EAEAE6-6631-4C57-8979-835EE5E4269C}"/>
            </a:ext>
          </a:extLst>
        </xdr:cNvPr>
        <xdr:cNvCxnSpPr/>
      </xdr:nvCxnSpPr>
      <xdr:spPr>
        <a:xfrm>
          <a:off x="8750300" y="181538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100837</xdr:rowOff>
    </xdr:from>
    <xdr:to>
      <xdr:col>41</xdr:col>
      <xdr:colOff>101600</xdr:colOff>
      <xdr:row>106</xdr:row>
      <xdr:rowOff>30987</xdr:rowOff>
    </xdr:to>
    <xdr:sp macro="" textlink="">
      <xdr:nvSpPr>
        <xdr:cNvPr id="486" name="楕円 485">
          <a:extLst>
            <a:ext uri="{FF2B5EF4-FFF2-40B4-BE49-F238E27FC236}">
              <a16:creationId xmlns:a16="http://schemas.microsoft.com/office/drawing/2014/main" id="{B5B86111-A0D8-4340-B19F-A85F01C1F90B}"/>
            </a:ext>
          </a:extLst>
        </xdr:cNvPr>
        <xdr:cNvSpPr/>
      </xdr:nvSpPr>
      <xdr:spPr>
        <a:xfrm>
          <a:off x="7810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151637</xdr:rowOff>
    </xdr:from>
    <xdr:to>
      <xdr:col>45</xdr:col>
      <xdr:colOff>177800</xdr:colOff>
      <xdr:row>105</xdr:row>
      <xdr:rowOff>151637</xdr:rowOff>
    </xdr:to>
    <xdr:cxnSp macro="">
      <xdr:nvCxnSpPr>
        <xdr:cNvPr id="487" name="直線コネクタ 486">
          <a:extLst>
            <a:ext uri="{FF2B5EF4-FFF2-40B4-BE49-F238E27FC236}">
              <a16:creationId xmlns:a16="http://schemas.microsoft.com/office/drawing/2014/main" id="{1A626640-D5A5-4BC4-9C9F-B57A5B50720C}"/>
            </a:ext>
          </a:extLst>
        </xdr:cNvPr>
        <xdr:cNvCxnSpPr/>
      </xdr:nvCxnSpPr>
      <xdr:spPr>
        <a:xfrm>
          <a:off x="7861300" y="181538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119126</xdr:rowOff>
    </xdr:from>
    <xdr:to>
      <xdr:col>36</xdr:col>
      <xdr:colOff>165100</xdr:colOff>
      <xdr:row>106</xdr:row>
      <xdr:rowOff>49276</xdr:rowOff>
    </xdr:to>
    <xdr:sp macro="" textlink="">
      <xdr:nvSpPr>
        <xdr:cNvPr id="488" name="楕円 487">
          <a:extLst>
            <a:ext uri="{FF2B5EF4-FFF2-40B4-BE49-F238E27FC236}">
              <a16:creationId xmlns:a16="http://schemas.microsoft.com/office/drawing/2014/main" id="{79908E87-89B9-4A7E-BC12-AB83D2CDE084}"/>
            </a:ext>
          </a:extLst>
        </xdr:cNvPr>
        <xdr:cNvSpPr/>
      </xdr:nvSpPr>
      <xdr:spPr>
        <a:xfrm>
          <a:off x="6921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151637</xdr:rowOff>
    </xdr:from>
    <xdr:to>
      <xdr:col>41</xdr:col>
      <xdr:colOff>50800</xdr:colOff>
      <xdr:row>105</xdr:row>
      <xdr:rowOff>169926</xdr:rowOff>
    </xdr:to>
    <xdr:cxnSp macro="">
      <xdr:nvCxnSpPr>
        <xdr:cNvPr id="489" name="直線コネクタ 488">
          <a:extLst>
            <a:ext uri="{FF2B5EF4-FFF2-40B4-BE49-F238E27FC236}">
              <a16:creationId xmlns:a16="http://schemas.microsoft.com/office/drawing/2014/main" id="{7B3F0C16-7A16-401D-A06C-DC3FD3731377}"/>
            </a:ext>
          </a:extLst>
        </xdr:cNvPr>
        <xdr:cNvCxnSpPr/>
      </xdr:nvCxnSpPr>
      <xdr:spPr>
        <a:xfrm flipV="1">
          <a:off x="6972300" y="181538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490" name="n_1aveValue【市民会館】&#10;一人当たり面積">
          <a:extLst>
            <a:ext uri="{FF2B5EF4-FFF2-40B4-BE49-F238E27FC236}">
              <a16:creationId xmlns:a16="http://schemas.microsoft.com/office/drawing/2014/main" id="{509D86D7-FCB6-4807-BF9E-CD8618F8EC2D}"/>
            </a:ext>
          </a:extLst>
        </xdr:cNvPr>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1" name="n_2aveValue【市民会館】&#10;一人当たり面積">
          <a:extLst>
            <a:ext uri="{FF2B5EF4-FFF2-40B4-BE49-F238E27FC236}">
              <a16:creationId xmlns:a16="http://schemas.microsoft.com/office/drawing/2014/main" id="{9755CFE8-33C2-4F87-80B0-4B69D439A4F0}"/>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2" name="n_3aveValue【市民会館】&#10;一人当たり面積">
          <a:extLst>
            <a:ext uri="{FF2B5EF4-FFF2-40B4-BE49-F238E27FC236}">
              <a16:creationId xmlns:a16="http://schemas.microsoft.com/office/drawing/2014/main" id="{54E445CB-AD6F-43A9-B658-047146002DD7}"/>
            </a:ext>
          </a:extLst>
        </xdr:cNvPr>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93" name="n_4aveValue【市民会館】&#10;一人当たり面積">
          <a:extLst>
            <a:ext uri="{FF2B5EF4-FFF2-40B4-BE49-F238E27FC236}">
              <a16:creationId xmlns:a16="http://schemas.microsoft.com/office/drawing/2014/main" id="{04992E31-6FD3-474C-A46F-AF04DAD59612}"/>
            </a:ext>
          </a:extLst>
        </xdr:cNvPr>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22114</xdr:rowOff>
    </xdr:from>
    <xdr:ext cx="469744" cy="259045"/>
    <xdr:sp macro="" textlink="">
      <xdr:nvSpPr>
        <xdr:cNvPr id="494" name="n_1mainValue【市民会館】&#10;一人当たり面積">
          <a:extLst>
            <a:ext uri="{FF2B5EF4-FFF2-40B4-BE49-F238E27FC236}">
              <a16:creationId xmlns:a16="http://schemas.microsoft.com/office/drawing/2014/main" id="{B0E73A81-E4E9-4783-BB3F-3EAF13D2A06D}"/>
            </a:ext>
          </a:extLst>
        </xdr:cNvPr>
        <xdr:cNvSpPr txBox="1"/>
      </xdr:nvSpPr>
      <xdr:spPr>
        <a:xfrm>
          <a:off x="9391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22114</xdr:rowOff>
    </xdr:from>
    <xdr:ext cx="469744" cy="259045"/>
    <xdr:sp macro="" textlink="">
      <xdr:nvSpPr>
        <xdr:cNvPr id="495" name="n_2mainValue【市民会館】&#10;一人当たり面積">
          <a:extLst>
            <a:ext uri="{FF2B5EF4-FFF2-40B4-BE49-F238E27FC236}">
              <a16:creationId xmlns:a16="http://schemas.microsoft.com/office/drawing/2014/main" id="{C168B136-2933-4D46-9328-6261117F5C17}"/>
            </a:ext>
          </a:extLst>
        </xdr:cNvPr>
        <xdr:cNvSpPr txBox="1"/>
      </xdr:nvSpPr>
      <xdr:spPr>
        <a:xfrm>
          <a:off x="8515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22114</xdr:rowOff>
    </xdr:from>
    <xdr:ext cx="469744" cy="259045"/>
    <xdr:sp macro="" textlink="">
      <xdr:nvSpPr>
        <xdr:cNvPr id="496" name="n_3mainValue【市民会館】&#10;一人当たり面積">
          <a:extLst>
            <a:ext uri="{FF2B5EF4-FFF2-40B4-BE49-F238E27FC236}">
              <a16:creationId xmlns:a16="http://schemas.microsoft.com/office/drawing/2014/main" id="{2F3EBE8D-4BF2-4225-81C5-F1535CB9B4A3}"/>
            </a:ext>
          </a:extLst>
        </xdr:cNvPr>
        <xdr:cNvSpPr txBox="1"/>
      </xdr:nvSpPr>
      <xdr:spPr>
        <a:xfrm>
          <a:off x="7626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40403</xdr:rowOff>
    </xdr:from>
    <xdr:ext cx="469744" cy="259045"/>
    <xdr:sp macro="" textlink="">
      <xdr:nvSpPr>
        <xdr:cNvPr id="497" name="n_4mainValue【市民会館】&#10;一人当たり面積">
          <a:extLst>
            <a:ext uri="{FF2B5EF4-FFF2-40B4-BE49-F238E27FC236}">
              <a16:creationId xmlns:a16="http://schemas.microsoft.com/office/drawing/2014/main" id="{28189362-78B5-401C-A418-1259EA508CD5}"/>
            </a:ext>
          </a:extLst>
        </xdr:cNvPr>
        <xdr:cNvSpPr txBox="1"/>
      </xdr:nvSpPr>
      <xdr:spPr>
        <a:xfrm>
          <a:off x="6737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B6B6E805-5CD8-4ACE-B06B-0898230C22A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A03A2175-2290-4EA3-892D-2D31FE02FC3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E881ED68-939E-47A5-B49F-BD2AFDE1F6F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0150F040-71D4-465C-B0C7-66544AFD539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9601E76F-FBFB-49D9-9C11-39738240168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BCA1A6F8-4EE8-4500-B52E-09E25B6EC6B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8538A83F-E3B6-486C-B19B-4B61D11033A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05B527EF-8E1C-4397-92D6-3616E6F5025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a:extLst>
            <a:ext uri="{FF2B5EF4-FFF2-40B4-BE49-F238E27FC236}">
              <a16:creationId xmlns:a16="http://schemas.microsoft.com/office/drawing/2014/main" id="{81ED0988-22E9-441A-B481-59CAD613995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a:extLst>
            <a:ext uri="{FF2B5EF4-FFF2-40B4-BE49-F238E27FC236}">
              <a16:creationId xmlns:a16="http://schemas.microsoft.com/office/drawing/2014/main" id="{7615BFF2-70ED-4DDD-9EC5-5B6EAA52E33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a:extLst>
            <a:ext uri="{FF2B5EF4-FFF2-40B4-BE49-F238E27FC236}">
              <a16:creationId xmlns:a16="http://schemas.microsoft.com/office/drawing/2014/main" id="{186FD2CC-B0BC-44C6-894F-6C469720B4B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a:extLst>
            <a:ext uri="{FF2B5EF4-FFF2-40B4-BE49-F238E27FC236}">
              <a16:creationId xmlns:a16="http://schemas.microsoft.com/office/drawing/2014/main" id="{3C7E45C2-5979-4657-B02C-83ACC3903B9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a:extLst>
            <a:ext uri="{FF2B5EF4-FFF2-40B4-BE49-F238E27FC236}">
              <a16:creationId xmlns:a16="http://schemas.microsoft.com/office/drawing/2014/main" id="{D50B6E95-4529-4C29-B23E-FEDB27FE31E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a:extLst>
            <a:ext uri="{FF2B5EF4-FFF2-40B4-BE49-F238E27FC236}">
              <a16:creationId xmlns:a16="http://schemas.microsoft.com/office/drawing/2014/main" id="{21FA898B-416F-46FA-892C-3AFE4704542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a:extLst>
            <a:ext uri="{FF2B5EF4-FFF2-40B4-BE49-F238E27FC236}">
              <a16:creationId xmlns:a16="http://schemas.microsoft.com/office/drawing/2014/main" id="{AA2576CB-1F73-43BA-A80E-63A0E38B9CD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a:extLst>
            <a:ext uri="{FF2B5EF4-FFF2-40B4-BE49-F238E27FC236}">
              <a16:creationId xmlns:a16="http://schemas.microsoft.com/office/drawing/2014/main" id="{AAB14A2C-7F6F-413B-A1BF-6BF1160FBD4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478A4BB6-CD38-425E-A8E3-497D80146DB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9FD68ADD-91E1-4C64-999D-1BFA4C64233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624CA338-1BA0-4751-9E68-F76C157AADC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E82FF8DB-1D52-4183-AE97-363E358CBC0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72A8FE19-A877-40B8-84F3-46C8D52105E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9FCB2DCF-8BB0-4E64-8CE8-56155ADBD6D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D0C46F62-7493-4A9D-A048-A604DBF82A0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F04E1B72-06DD-4595-A565-36343D1370C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B610F4B4-9F7F-4FDA-8FDF-27BF81D899B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4D8621B-2D2C-4535-9DA7-6C3E588C9FD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50AF79FB-E763-49E6-958B-D6A01CE57D2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id="{101633CE-2810-4743-81EF-37D7390BA2E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6" name="テキスト ボックス 525">
          <a:extLst>
            <a:ext uri="{FF2B5EF4-FFF2-40B4-BE49-F238E27FC236}">
              <a16:creationId xmlns:a16="http://schemas.microsoft.com/office/drawing/2014/main" id="{A94A3981-64AE-4CA3-9A67-B1A2A80821E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id="{84F3D386-03AF-45FA-AEC4-314D08C9C85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id="{7E8C0A2D-F84C-4EF3-965C-77950A277ED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id="{3E874673-EF26-45D6-8650-DA16431AECC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id="{A624F992-3EF7-4ECC-9918-08BA4A4E2A3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id="{9EF158CA-6D8A-41BB-BB96-54729DA7B38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id="{85D8C13B-7D5F-4094-88A1-41724055BF7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id="{641485D7-0D2F-4A48-ACA0-F36C2DF5D28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id="{478BC614-72D2-41D9-8713-331D8D1B5BE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id="{50928D6A-0D7F-4C30-A8EB-36376611310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6" name="テキスト ボックス 535">
          <a:extLst>
            <a:ext uri="{FF2B5EF4-FFF2-40B4-BE49-F238E27FC236}">
              <a16:creationId xmlns:a16="http://schemas.microsoft.com/office/drawing/2014/main" id="{E56CD7F7-557D-4F6C-9419-DF153F8C080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584A9D98-3DCA-4415-B7F2-B0E756DA804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a:extLst>
            <a:ext uri="{FF2B5EF4-FFF2-40B4-BE49-F238E27FC236}">
              <a16:creationId xmlns:a16="http://schemas.microsoft.com/office/drawing/2014/main" id="{47E76CB5-0905-46AB-AE29-9CB602DE6BC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539" name="直線コネクタ 538">
          <a:extLst>
            <a:ext uri="{FF2B5EF4-FFF2-40B4-BE49-F238E27FC236}">
              <a16:creationId xmlns:a16="http://schemas.microsoft.com/office/drawing/2014/main" id="{A20A3868-6961-448C-8BF6-6423B7483137}"/>
            </a:ext>
          </a:extLst>
        </xdr:cNvPr>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40" name="【保健センター・保健所】&#10;有形固定資産減価償却率最小値テキスト">
          <a:extLst>
            <a:ext uri="{FF2B5EF4-FFF2-40B4-BE49-F238E27FC236}">
              <a16:creationId xmlns:a16="http://schemas.microsoft.com/office/drawing/2014/main" id="{2B304078-1CF7-4E9D-97C3-3D8D429AF208}"/>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41" name="直線コネクタ 540">
          <a:extLst>
            <a:ext uri="{FF2B5EF4-FFF2-40B4-BE49-F238E27FC236}">
              <a16:creationId xmlns:a16="http://schemas.microsoft.com/office/drawing/2014/main" id="{ACCDBF4E-BF4F-4213-A277-CDA38C983CF9}"/>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542" name="【保健センター・保健所】&#10;有形固定資産減価償却率最大値テキスト">
          <a:extLst>
            <a:ext uri="{FF2B5EF4-FFF2-40B4-BE49-F238E27FC236}">
              <a16:creationId xmlns:a16="http://schemas.microsoft.com/office/drawing/2014/main" id="{D3C4DE0A-D451-49E6-B807-A892A0C776B6}"/>
            </a:ext>
          </a:extLst>
        </xdr:cNvPr>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543" name="直線コネクタ 542">
          <a:extLst>
            <a:ext uri="{FF2B5EF4-FFF2-40B4-BE49-F238E27FC236}">
              <a16:creationId xmlns:a16="http://schemas.microsoft.com/office/drawing/2014/main" id="{B8807E89-271E-4F58-969B-EEC7AB97D6D4}"/>
            </a:ext>
          </a:extLst>
        </xdr:cNvPr>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544" name="【保健センター・保健所】&#10;有形固定資産減価償却率平均値テキスト">
          <a:extLst>
            <a:ext uri="{FF2B5EF4-FFF2-40B4-BE49-F238E27FC236}">
              <a16:creationId xmlns:a16="http://schemas.microsoft.com/office/drawing/2014/main" id="{895885F6-88E6-4166-B1CA-E436ED04C217}"/>
            </a:ext>
          </a:extLst>
        </xdr:cNvPr>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545" name="フローチャート: 判断 544">
          <a:extLst>
            <a:ext uri="{FF2B5EF4-FFF2-40B4-BE49-F238E27FC236}">
              <a16:creationId xmlns:a16="http://schemas.microsoft.com/office/drawing/2014/main" id="{9371227D-25E9-4A88-BC69-CF6BF86AE4D2}"/>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546" name="フローチャート: 判断 545">
          <a:extLst>
            <a:ext uri="{FF2B5EF4-FFF2-40B4-BE49-F238E27FC236}">
              <a16:creationId xmlns:a16="http://schemas.microsoft.com/office/drawing/2014/main" id="{E96346AC-E255-4DD2-A09F-813007E8380A}"/>
            </a:ext>
          </a:extLst>
        </xdr:cNvPr>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47" name="フローチャート: 判断 546">
          <a:extLst>
            <a:ext uri="{FF2B5EF4-FFF2-40B4-BE49-F238E27FC236}">
              <a16:creationId xmlns:a16="http://schemas.microsoft.com/office/drawing/2014/main" id="{4D74C89F-DF53-4A67-B55E-993F9EE6B1E4}"/>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48" name="フローチャート: 判断 547">
          <a:extLst>
            <a:ext uri="{FF2B5EF4-FFF2-40B4-BE49-F238E27FC236}">
              <a16:creationId xmlns:a16="http://schemas.microsoft.com/office/drawing/2014/main" id="{1EA1EE86-D6BB-4DE3-81E5-D84ED29EE1F0}"/>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549" name="フローチャート: 判断 548">
          <a:extLst>
            <a:ext uri="{FF2B5EF4-FFF2-40B4-BE49-F238E27FC236}">
              <a16:creationId xmlns:a16="http://schemas.microsoft.com/office/drawing/2014/main" id="{97001ACA-F42C-434F-911A-D911465D2984}"/>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AD3F55F8-F410-4880-9D6F-292CD48AC67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80CCC0B8-084D-4CDD-B4C1-3C6EC042FF9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D201F19F-07A0-4252-A378-9DCDB2369C1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E7449EAB-62FB-4272-9170-0DE98FC66D6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E45C2BDE-7DD9-40F6-A55B-DD29F64FD76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55335</xdr:rowOff>
    </xdr:from>
    <xdr:to>
      <xdr:col>85</xdr:col>
      <xdr:colOff>177800</xdr:colOff>
      <xdr:row>59</xdr:row>
      <xdr:rowOff>156935</xdr:rowOff>
    </xdr:to>
    <xdr:sp macro="" textlink="">
      <xdr:nvSpPr>
        <xdr:cNvPr id="555" name="楕円 554">
          <a:extLst>
            <a:ext uri="{FF2B5EF4-FFF2-40B4-BE49-F238E27FC236}">
              <a16:creationId xmlns:a16="http://schemas.microsoft.com/office/drawing/2014/main" id="{14027376-0B38-446F-9817-00E1852A0D30}"/>
            </a:ext>
          </a:extLst>
        </xdr:cNvPr>
        <xdr:cNvSpPr/>
      </xdr:nvSpPr>
      <xdr:spPr>
        <a:xfrm>
          <a:off x="16268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33762</xdr:rowOff>
    </xdr:from>
    <xdr:ext cx="405111" cy="259045"/>
    <xdr:sp macro="" textlink="">
      <xdr:nvSpPr>
        <xdr:cNvPr id="556" name="【保健センター・保健所】&#10;有形固定資産減価償却率該当値テキスト">
          <a:extLst>
            <a:ext uri="{FF2B5EF4-FFF2-40B4-BE49-F238E27FC236}">
              <a16:creationId xmlns:a16="http://schemas.microsoft.com/office/drawing/2014/main" id="{AE994A6D-5B1B-40E1-B987-44D1B7798BCB}"/>
            </a:ext>
          </a:extLst>
        </xdr:cNvPr>
        <xdr:cNvSpPr txBox="1"/>
      </xdr:nvSpPr>
      <xdr:spPr>
        <a:xfrm>
          <a:off x="16357600" y="1014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xdr:rowOff>
    </xdr:from>
    <xdr:to>
      <xdr:col>81</xdr:col>
      <xdr:colOff>101600</xdr:colOff>
      <xdr:row>59</xdr:row>
      <xdr:rowOff>103051</xdr:rowOff>
    </xdr:to>
    <xdr:sp macro="" textlink="">
      <xdr:nvSpPr>
        <xdr:cNvPr id="557" name="楕円 556">
          <a:extLst>
            <a:ext uri="{FF2B5EF4-FFF2-40B4-BE49-F238E27FC236}">
              <a16:creationId xmlns:a16="http://schemas.microsoft.com/office/drawing/2014/main" id="{0825ED74-9D9D-433C-9F17-A85BC6EC7CA8}"/>
            </a:ext>
          </a:extLst>
        </xdr:cNvPr>
        <xdr:cNvSpPr/>
      </xdr:nvSpPr>
      <xdr:spPr>
        <a:xfrm>
          <a:off x="15430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52251</xdr:rowOff>
    </xdr:from>
    <xdr:to>
      <xdr:col>85</xdr:col>
      <xdr:colOff>127000</xdr:colOff>
      <xdr:row>59</xdr:row>
      <xdr:rowOff>106135</xdr:rowOff>
    </xdr:to>
    <xdr:cxnSp macro="">
      <xdr:nvCxnSpPr>
        <xdr:cNvPr id="558" name="直線コネクタ 557">
          <a:extLst>
            <a:ext uri="{FF2B5EF4-FFF2-40B4-BE49-F238E27FC236}">
              <a16:creationId xmlns:a16="http://schemas.microsoft.com/office/drawing/2014/main" id="{BC4EA06D-FFF6-4650-9934-1803D4AC198B}"/>
            </a:ext>
          </a:extLst>
        </xdr:cNvPr>
        <xdr:cNvCxnSpPr/>
      </xdr:nvCxnSpPr>
      <xdr:spPr>
        <a:xfrm>
          <a:off x="15481300" y="10167801"/>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114119</xdr:rowOff>
    </xdr:from>
    <xdr:to>
      <xdr:col>76</xdr:col>
      <xdr:colOff>165100</xdr:colOff>
      <xdr:row>59</xdr:row>
      <xdr:rowOff>44269</xdr:rowOff>
    </xdr:to>
    <xdr:sp macro="" textlink="">
      <xdr:nvSpPr>
        <xdr:cNvPr id="559" name="楕円 558">
          <a:extLst>
            <a:ext uri="{FF2B5EF4-FFF2-40B4-BE49-F238E27FC236}">
              <a16:creationId xmlns:a16="http://schemas.microsoft.com/office/drawing/2014/main" id="{484DF8E7-84A6-4B3D-BC13-8559431BA457}"/>
            </a:ext>
          </a:extLst>
        </xdr:cNvPr>
        <xdr:cNvSpPr/>
      </xdr:nvSpPr>
      <xdr:spPr>
        <a:xfrm>
          <a:off x="14541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164919</xdr:rowOff>
    </xdr:from>
    <xdr:to>
      <xdr:col>81</xdr:col>
      <xdr:colOff>50800</xdr:colOff>
      <xdr:row>59</xdr:row>
      <xdr:rowOff>52251</xdr:rowOff>
    </xdr:to>
    <xdr:cxnSp macro="">
      <xdr:nvCxnSpPr>
        <xdr:cNvPr id="560" name="直線コネクタ 559">
          <a:extLst>
            <a:ext uri="{FF2B5EF4-FFF2-40B4-BE49-F238E27FC236}">
              <a16:creationId xmlns:a16="http://schemas.microsoft.com/office/drawing/2014/main" id="{09A2BAFC-7C78-45E1-BCDB-825BC4235626}"/>
            </a:ext>
          </a:extLst>
        </xdr:cNvPr>
        <xdr:cNvCxnSpPr/>
      </xdr:nvCxnSpPr>
      <xdr:spPr>
        <a:xfrm>
          <a:off x="14592300" y="1010901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52070</xdr:rowOff>
    </xdr:from>
    <xdr:to>
      <xdr:col>72</xdr:col>
      <xdr:colOff>38100</xdr:colOff>
      <xdr:row>58</xdr:row>
      <xdr:rowOff>153670</xdr:rowOff>
    </xdr:to>
    <xdr:sp macro="" textlink="">
      <xdr:nvSpPr>
        <xdr:cNvPr id="561" name="楕円 560">
          <a:extLst>
            <a:ext uri="{FF2B5EF4-FFF2-40B4-BE49-F238E27FC236}">
              <a16:creationId xmlns:a16="http://schemas.microsoft.com/office/drawing/2014/main" id="{ECC76E79-C735-4C96-A949-A7C3F8D40BA1}"/>
            </a:ext>
          </a:extLst>
        </xdr:cNvPr>
        <xdr:cNvSpPr/>
      </xdr:nvSpPr>
      <xdr:spPr>
        <a:xfrm>
          <a:off x="13652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102870</xdr:rowOff>
    </xdr:from>
    <xdr:to>
      <xdr:col>76</xdr:col>
      <xdr:colOff>114300</xdr:colOff>
      <xdr:row>58</xdr:row>
      <xdr:rowOff>164919</xdr:rowOff>
    </xdr:to>
    <xdr:cxnSp macro="">
      <xdr:nvCxnSpPr>
        <xdr:cNvPr id="562" name="直線コネクタ 561">
          <a:extLst>
            <a:ext uri="{FF2B5EF4-FFF2-40B4-BE49-F238E27FC236}">
              <a16:creationId xmlns:a16="http://schemas.microsoft.com/office/drawing/2014/main" id="{A92934E4-2AC5-4D3B-AEF8-02D8D7EAC96C}"/>
            </a:ext>
          </a:extLst>
        </xdr:cNvPr>
        <xdr:cNvCxnSpPr/>
      </xdr:nvCxnSpPr>
      <xdr:spPr>
        <a:xfrm>
          <a:off x="13703300" y="1004697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163104</xdr:rowOff>
    </xdr:from>
    <xdr:to>
      <xdr:col>67</xdr:col>
      <xdr:colOff>101600</xdr:colOff>
      <xdr:row>58</xdr:row>
      <xdr:rowOff>93254</xdr:rowOff>
    </xdr:to>
    <xdr:sp macro="" textlink="">
      <xdr:nvSpPr>
        <xdr:cNvPr id="563" name="楕円 562">
          <a:extLst>
            <a:ext uri="{FF2B5EF4-FFF2-40B4-BE49-F238E27FC236}">
              <a16:creationId xmlns:a16="http://schemas.microsoft.com/office/drawing/2014/main" id="{5275F3BE-94E0-4762-AD5D-DA54B767E307}"/>
            </a:ext>
          </a:extLst>
        </xdr:cNvPr>
        <xdr:cNvSpPr/>
      </xdr:nvSpPr>
      <xdr:spPr>
        <a:xfrm>
          <a:off x="12763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42454</xdr:rowOff>
    </xdr:from>
    <xdr:to>
      <xdr:col>71</xdr:col>
      <xdr:colOff>177800</xdr:colOff>
      <xdr:row>58</xdr:row>
      <xdr:rowOff>102870</xdr:rowOff>
    </xdr:to>
    <xdr:cxnSp macro="">
      <xdr:nvCxnSpPr>
        <xdr:cNvPr id="564" name="直線コネクタ 563">
          <a:extLst>
            <a:ext uri="{FF2B5EF4-FFF2-40B4-BE49-F238E27FC236}">
              <a16:creationId xmlns:a16="http://schemas.microsoft.com/office/drawing/2014/main" id="{D5483CB7-EE53-43DF-8105-5515142053CC}"/>
            </a:ext>
          </a:extLst>
        </xdr:cNvPr>
        <xdr:cNvCxnSpPr/>
      </xdr:nvCxnSpPr>
      <xdr:spPr>
        <a:xfrm>
          <a:off x="12814300" y="998655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14168</xdr:rowOff>
    </xdr:from>
    <xdr:ext cx="405111" cy="259045"/>
    <xdr:sp macro="" textlink="">
      <xdr:nvSpPr>
        <xdr:cNvPr id="565" name="n_1aveValue【保健センター・保健所】&#10;有形固定資産減価償却率">
          <a:extLst>
            <a:ext uri="{FF2B5EF4-FFF2-40B4-BE49-F238E27FC236}">
              <a16:creationId xmlns:a16="http://schemas.microsoft.com/office/drawing/2014/main" id="{6AE6F8CD-9381-4E13-A93A-6F665FD1F3A1}"/>
            </a:ext>
          </a:extLst>
        </xdr:cNvPr>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566" name="n_2aveValue【保健センター・保健所】&#10;有形固定資産減価償却率">
          <a:extLst>
            <a:ext uri="{FF2B5EF4-FFF2-40B4-BE49-F238E27FC236}">
              <a16:creationId xmlns:a16="http://schemas.microsoft.com/office/drawing/2014/main" id="{DFAA9724-264D-4C8C-9C7D-61ED81683E21}"/>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567" name="n_3aveValue【保健センター・保健所】&#10;有形固定資産減価償却率">
          <a:extLst>
            <a:ext uri="{FF2B5EF4-FFF2-40B4-BE49-F238E27FC236}">
              <a16:creationId xmlns:a16="http://schemas.microsoft.com/office/drawing/2014/main" id="{649F264B-9294-4288-9318-BD4135CEAB5C}"/>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568" name="n_4aveValue【保健センター・保健所】&#10;有形固定資産減価償却率">
          <a:extLst>
            <a:ext uri="{FF2B5EF4-FFF2-40B4-BE49-F238E27FC236}">
              <a16:creationId xmlns:a16="http://schemas.microsoft.com/office/drawing/2014/main" id="{FC2FF9E1-71D7-44DB-96B5-1FBD6CFF8B51}"/>
            </a:ext>
          </a:extLst>
        </xdr:cNvPr>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119578</xdr:rowOff>
    </xdr:from>
    <xdr:ext cx="405111" cy="259045"/>
    <xdr:sp macro="" textlink="">
      <xdr:nvSpPr>
        <xdr:cNvPr id="569" name="n_1mainValue【保健センター・保健所】&#10;有形固定資産減価償却率">
          <a:extLst>
            <a:ext uri="{FF2B5EF4-FFF2-40B4-BE49-F238E27FC236}">
              <a16:creationId xmlns:a16="http://schemas.microsoft.com/office/drawing/2014/main" id="{7707DD9B-530C-4653-A6D1-127B41606FCB}"/>
            </a:ext>
          </a:extLst>
        </xdr:cNvPr>
        <xdr:cNvSpPr txBox="1"/>
      </xdr:nvSpPr>
      <xdr:spPr>
        <a:xfrm>
          <a:off x="152660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60796</xdr:rowOff>
    </xdr:from>
    <xdr:ext cx="405111" cy="259045"/>
    <xdr:sp macro="" textlink="">
      <xdr:nvSpPr>
        <xdr:cNvPr id="570" name="n_2mainValue【保健センター・保健所】&#10;有形固定資産減価償却率">
          <a:extLst>
            <a:ext uri="{FF2B5EF4-FFF2-40B4-BE49-F238E27FC236}">
              <a16:creationId xmlns:a16="http://schemas.microsoft.com/office/drawing/2014/main" id="{8BA92E31-85C0-42BF-B87E-557BCF830F72}"/>
            </a:ext>
          </a:extLst>
        </xdr:cNvPr>
        <xdr:cNvSpPr txBox="1"/>
      </xdr:nvSpPr>
      <xdr:spPr>
        <a:xfrm>
          <a:off x="14389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571" name="n_3mainValue【保健センター・保健所】&#10;有形固定資産減価償却率">
          <a:extLst>
            <a:ext uri="{FF2B5EF4-FFF2-40B4-BE49-F238E27FC236}">
              <a16:creationId xmlns:a16="http://schemas.microsoft.com/office/drawing/2014/main" id="{30B814E9-2C99-4A37-8ADE-4DEFC6D98202}"/>
            </a:ext>
          </a:extLst>
        </xdr:cNvPr>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109781</xdr:rowOff>
    </xdr:from>
    <xdr:ext cx="405111" cy="259045"/>
    <xdr:sp macro="" textlink="">
      <xdr:nvSpPr>
        <xdr:cNvPr id="572" name="n_4mainValue【保健センター・保健所】&#10;有形固定資産減価償却率">
          <a:extLst>
            <a:ext uri="{FF2B5EF4-FFF2-40B4-BE49-F238E27FC236}">
              <a16:creationId xmlns:a16="http://schemas.microsoft.com/office/drawing/2014/main" id="{0C218F6E-9E72-4E2A-83B8-F85D34EABA43}"/>
            </a:ext>
          </a:extLst>
        </xdr:cNvPr>
        <xdr:cNvSpPr txBox="1"/>
      </xdr:nvSpPr>
      <xdr:spPr>
        <a:xfrm>
          <a:off x="12611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E27591F5-F249-4BDE-A2A0-7817DD32AA6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8248725D-AD5E-4EFA-B953-319AF4437FB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89B686D0-BA77-4EF6-9983-AD4ED3FA55A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666E7308-F2E8-4471-9E43-5A117CF13EA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BA54B7D6-923D-4BF2-91F5-B41313EBEEF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AB776138-46F4-4423-9906-EFB9C43B893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93508978-4800-4169-A5C3-1C61264D7A6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3CF14457-2B3F-4628-876A-462AAE258D2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ABCC4865-315C-44E1-990D-32CBFD1F369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46EAA032-0CAC-4EFB-8758-F71360D46B2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a:extLst>
            <a:ext uri="{FF2B5EF4-FFF2-40B4-BE49-F238E27FC236}">
              <a16:creationId xmlns:a16="http://schemas.microsoft.com/office/drawing/2014/main" id="{5D7AECBC-D17B-4BA3-9D01-A5FA322EE88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a:extLst>
            <a:ext uri="{FF2B5EF4-FFF2-40B4-BE49-F238E27FC236}">
              <a16:creationId xmlns:a16="http://schemas.microsoft.com/office/drawing/2014/main" id="{2ADA75F1-ED55-4844-9A31-591A95FF266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a:extLst>
            <a:ext uri="{FF2B5EF4-FFF2-40B4-BE49-F238E27FC236}">
              <a16:creationId xmlns:a16="http://schemas.microsoft.com/office/drawing/2014/main" id="{D3C0F5E0-08A0-45AA-818A-29AB7B48826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a:extLst>
            <a:ext uri="{FF2B5EF4-FFF2-40B4-BE49-F238E27FC236}">
              <a16:creationId xmlns:a16="http://schemas.microsoft.com/office/drawing/2014/main" id="{357874C4-02F8-4410-85CF-A281A813FF4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a:extLst>
            <a:ext uri="{FF2B5EF4-FFF2-40B4-BE49-F238E27FC236}">
              <a16:creationId xmlns:a16="http://schemas.microsoft.com/office/drawing/2014/main" id="{3AD9648A-84E6-4AC5-BDD3-EC336C7E812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a:extLst>
            <a:ext uri="{FF2B5EF4-FFF2-40B4-BE49-F238E27FC236}">
              <a16:creationId xmlns:a16="http://schemas.microsoft.com/office/drawing/2014/main" id="{6DB34022-D026-4783-8110-09810F90898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a:extLst>
            <a:ext uri="{FF2B5EF4-FFF2-40B4-BE49-F238E27FC236}">
              <a16:creationId xmlns:a16="http://schemas.microsoft.com/office/drawing/2014/main" id="{25B744F4-6287-422A-8B69-412B4AFD422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a:extLst>
            <a:ext uri="{FF2B5EF4-FFF2-40B4-BE49-F238E27FC236}">
              <a16:creationId xmlns:a16="http://schemas.microsoft.com/office/drawing/2014/main" id="{E02CCEE3-1312-4837-8A58-59E5E6F8451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a:extLst>
            <a:ext uri="{FF2B5EF4-FFF2-40B4-BE49-F238E27FC236}">
              <a16:creationId xmlns:a16="http://schemas.microsoft.com/office/drawing/2014/main" id="{AE88843D-0019-44D0-BFD6-E0DDEDD45B4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a:extLst>
            <a:ext uri="{FF2B5EF4-FFF2-40B4-BE49-F238E27FC236}">
              <a16:creationId xmlns:a16="http://schemas.microsoft.com/office/drawing/2014/main" id="{D65D5656-46A1-40B5-BC14-5C25F5017A4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85F87EB5-3088-4A80-972C-8D78C400446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AA699750-9AFE-424E-B083-661634919AE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a:extLst>
            <a:ext uri="{FF2B5EF4-FFF2-40B4-BE49-F238E27FC236}">
              <a16:creationId xmlns:a16="http://schemas.microsoft.com/office/drawing/2014/main" id="{F2A7B4D8-B7BC-439A-BEA3-676A1C46344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596" name="直線コネクタ 595">
          <a:extLst>
            <a:ext uri="{FF2B5EF4-FFF2-40B4-BE49-F238E27FC236}">
              <a16:creationId xmlns:a16="http://schemas.microsoft.com/office/drawing/2014/main" id="{DF934430-7D0C-4BB5-A855-D14A6497A97A}"/>
            </a:ext>
          </a:extLst>
        </xdr:cNvPr>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597" name="【保健センター・保健所】&#10;一人当たり面積最小値テキスト">
          <a:extLst>
            <a:ext uri="{FF2B5EF4-FFF2-40B4-BE49-F238E27FC236}">
              <a16:creationId xmlns:a16="http://schemas.microsoft.com/office/drawing/2014/main" id="{980FFC97-2493-4482-87EC-C0E1F11B0A87}"/>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598" name="直線コネクタ 597">
          <a:extLst>
            <a:ext uri="{FF2B5EF4-FFF2-40B4-BE49-F238E27FC236}">
              <a16:creationId xmlns:a16="http://schemas.microsoft.com/office/drawing/2014/main" id="{4E193B3A-DA1A-4E29-B145-732B08D91CA6}"/>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599" name="【保健センター・保健所】&#10;一人当たり面積最大値テキスト">
          <a:extLst>
            <a:ext uri="{FF2B5EF4-FFF2-40B4-BE49-F238E27FC236}">
              <a16:creationId xmlns:a16="http://schemas.microsoft.com/office/drawing/2014/main" id="{825559D5-2895-427A-9E33-C9E3F5D85CD1}"/>
            </a:ext>
          </a:extLst>
        </xdr:cNvPr>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00" name="直線コネクタ 599">
          <a:extLst>
            <a:ext uri="{FF2B5EF4-FFF2-40B4-BE49-F238E27FC236}">
              <a16:creationId xmlns:a16="http://schemas.microsoft.com/office/drawing/2014/main" id="{762E5A50-4F56-4020-AB46-BF639E391FF4}"/>
            </a:ext>
          </a:extLst>
        </xdr:cNvPr>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01" name="【保健センター・保健所】&#10;一人当たり面積平均値テキスト">
          <a:extLst>
            <a:ext uri="{FF2B5EF4-FFF2-40B4-BE49-F238E27FC236}">
              <a16:creationId xmlns:a16="http://schemas.microsoft.com/office/drawing/2014/main" id="{368DF65E-4A83-4741-AB8E-A2484601E606}"/>
            </a:ext>
          </a:extLst>
        </xdr:cNvPr>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2" name="フローチャート: 判断 601">
          <a:extLst>
            <a:ext uri="{FF2B5EF4-FFF2-40B4-BE49-F238E27FC236}">
              <a16:creationId xmlns:a16="http://schemas.microsoft.com/office/drawing/2014/main" id="{354507F2-006F-401A-AF23-5A61AD2A6894}"/>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03" name="フローチャート: 判断 602">
          <a:extLst>
            <a:ext uri="{FF2B5EF4-FFF2-40B4-BE49-F238E27FC236}">
              <a16:creationId xmlns:a16="http://schemas.microsoft.com/office/drawing/2014/main" id="{6EEEC379-3588-44B9-8242-6F4F69CDCC37}"/>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04" name="フローチャート: 判断 603">
          <a:extLst>
            <a:ext uri="{FF2B5EF4-FFF2-40B4-BE49-F238E27FC236}">
              <a16:creationId xmlns:a16="http://schemas.microsoft.com/office/drawing/2014/main" id="{C3BFDF13-CC2F-4846-B0A4-CCB665CA6597}"/>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05" name="フローチャート: 判断 604">
          <a:extLst>
            <a:ext uri="{FF2B5EF4-FFF2-40B4-BE49-F238E27FC236}">
              <a16:creationId xmlns:a16="http://schemas.microsoft.com/office/drawing/2014/main" id="{7A98D6F8-223B-416A-BAA7-C6F0B49154EB}"/>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606" name="フローチャート: 判断 605">
          <a:extLst>
            <a:ext uri="{FF2B5EF4-FFF2-40B4-BE49-F238E27FC236}">
              <a16:creationId xmlns:a16="http://schemas.microsoft.com/office/drawing/2014/main" id="{20AFB373-1C8B-4595-8B41-12AB2ECB4169}"/>
            </a:ext>
          </a:extLst>
        </xdr:cNvPr>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547FA7D-95A0-428D-817B-9622F0244BC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599C8780-B673-40A3-BB5E-CB79AC1C263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A93A232E-F0FB-4184-9E2D-25E44A2776F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A07F9F08-740A-4572-9F69-CB1F8487179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BC72950D-B48E-4F3C-8E25-E9D9AFB477E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612" name="楕円 611">
          <a:extLst>
            <a:ext uri="{FF2B5EF4-FFF2-40B4-BE49-F238E27FC236}">
              <a16:creationId xmlns:a16="http://schemas.microsoft.com/office/drawing/2014/main" id="{2B697A80-0FFD-4CC4-989D-911C89E9A16D}"/>
            </a:ext>
          </a:extLst>
        </xdr:cNvPr>
        <xdr:cNvSpPr/>
      </xdr:nvSpPr>
      <xdr:spPr>
        <a:xfrm>
          <a:off x="22110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57167</xdr:rowOff>
    </xdr:from>
    <xdr:ext cx="469744" cy="259045"/>
    <xdr:sp macro="" textlink="">
      <xdr:nvSpPr>
        <xdr:cNvPr id="613" name="【保健センター・保健所】&#10;一人当たり面積該当値テキスト">
          <a:extLst>
            <a:ext uri="{FF2B5EF4-FFF2-40B4-BE49-F238E27FC236}">
              <a16:creationId xmlns:a16="http://schemas.microsoft.com/office/drawing/2014/main" id="{7E39D1CE-D571-4E5F-AAFF-97EAE2FFEF8F}"/>
            </a:ext>
          </a:extLst>
        </xdr:cNvPr>
        <xdr:cNvSpPr txBox="1"/>
      </xdr:nvSpPr>
      <xdr:spPr>
        <a:xfrm>
          <a:off x="22199600"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78740</xdr:rowOff>
    </xdr:from>
    <xdr:to>
      <xdr:col>112</xdr:col>
      <xdr:colOff>38100</xdr:colOff>
      <xdr:row>63</xdr:row>
      <xdr:rowOff>8890</xdr:rowOff>
    </xdr:to>
    <xdr:sp macro="" textlink="">
      <xdr:nvSpPr>
        <xdr:cNvPr id="614" name="楕円 613">
          <a:extLst>
            <a:ext uri="{FF2B5EF4-FFF2-40B4-BE49-F238E27FC236}">
              <a16:creationId xmlns:a16="http://schemas.microsoft.com/office/drawing/2014/main" id="{D9A4861F-E9C2-47A7-954D-AFA7B80C333E}"/>
            </a:ext>
          </a:extLst>
        </xdr:cNvPr>
        <xdr:cNvSpPr/>
      </xdr:nvSpPr>
      <xdr:spPr>
        <a:xfrm>
          <a:off x="21272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129540</xdr:rowOff>
    </xdr:from>
    <xdr:to>
      <xdr:col>116</xdr:col>
      <xdr:colOff>63500</xdr:colOff>
      <xdr:row>62</xdr:row>
      <xdr:rowOff>129540</xdr:rowOff>
    </xdr:to>
    <xdr:cxnSp macro="">
      <xdr:nvCxnSpPr>
        <xdr:cNvPr id="615" name="直線コネクタ 614">
          <a:extLst>
            <a:ext uri="{FF2B5EF4-FFF2-40B4-BE49-F238E27FC236}">
              <a16:creationId xmlns:a16="http://schemas.microsoft.com/office/drawing/2014/main" id="{CE8E518E-FC68-4F67-B794-A64ACF965506}"/>
            </a:ext>
          </a:extLst>
        </xdr:cNvPr>
        <xdr:cNvCxnSpPr/>
      </xdr:nvCxnSpPr>
      <xdr:spPr>
        <a:xfrm>
          <a:off x="21323300" y="10759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78740</xdr:rowOff>
    </xdr:from>
    <xdr:to>
      <xdr:col>107</xdr:col>
      <xdr:colOff>101600</xdr:colOff>
      <xdr:row>63</xdr:row>
      <xdr:rowOff>8890</xdr:rowOff>
    </xdr:to>
    <xdr:sp macro="" textlink="">
      <xdr:nvSpPr>
        <xdr:cNvPr id="616" name="楕円 615">
          <a:extLst>
            <a:ext uri="{FF2B5EF4-FFF2-40B4-BE49-F238E27FC236}">
              <a16:creationId xmlns:a16="http://schemas.microsoft.com/office/drawing/2014/main" id="{D6974087-22F2-4742-9832-EA7A839747C4}"/>
            </a:ext>
          </a:extLst>
        </xdr:cNvPr>
        <xdr:cNvSpPr/>
      </xdr:nvSpPr>
      <xdr:spPr>
        <a:xfrm>
          <a:off x="20383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129540</xdr:rowOff>
    </xdr:from>
    <xdr:to>
      <xdr:col>111</xdr:col>
      <xdr:colOff>177800</xdr:colOff>
      <xdr:row>62</xdr:row>
      <xdr:rowOff>129540</xdr:rowOff>
    </xdr:to>
    <xdr:cxnSp macro="">
      <xdr:nvCxnSpPr>
        <xdr:cNvPr id="617" name="直線コネクタ 616">
          <a:extLst>
            <a:ext uri="{FF2B5EF4-FFF2-40B4-BE49-F238E27FC236}">
              <a16:creationId xmlns:a16="http://schemas.microsoft.com/office/drawing/2014/main" id="{7B662B55-5735-4A7B-A21A-8F195EF5A2D3}"/>
            </a:ext>
          </a:extLst>
        </xdr:cNvPr>
        <xdr:cNvCxnSpPr/>
      </xdr:nvCxnSpPr>
      <xdr:spPr>
        <a:xfrm>
          <a:off x="20434300" y="1075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78740</xdr:rowOff>
    </xdr:from>
    <xdr:to>
      <xdr:col>102</xdr:col>
      <xdr:colOff>165100</xdr:colOff>
      <xdr:row>63</xdr:row>
      <xdr:rowOff>8890</xdr:rowOff>
    </xdr:to>
    <xdr:sp macro="" textlink="">
      <xdr:nvSpPr>
        <xdr:cNvPr id="618" name="楕円 617">
          <a:extLst>
            <a:ext uri="{FF2B5EF4-FFF2-40B4-BE49-F238E27FC236}">
              <a16:creationId xmlns:a16="http://schemas.microsoft.com/office/drawing/2014/main" id="{260EB101-F077-45D1-A05A-D49D1559FB02}"/>
            </a:ext>
          </a:extLst>
        </xdr:cNvPr>
        <xdr:cNvSpPr/>
      </xdr:nvSpPr>
      <xdr:spPr>
        <a:xfrm>
          <a:off x="19494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129540</xdr:rowOff>
    </xdr:from>
    <xdr:to>
      <xdr:col>107</xdr:col>
      <xdr:colOff>50800</xdr:colOff>
      <xdr:row>62</xdr:row>
      <xdr:rowOff>129540</xdr:rowOff>
    </xdr:to>
    <xdr:cxnSp macro="">
      <xdr:nvCxnSpPr>
        <xdr:cNvPr id="619" name="直線コネクタ 618">
          <a:extLst>
            <a:ext uri="{FF2B5EF4-FFF2-40B4-BE49-F238E27FC236}">
              <a16:creationId xmlns:a16="http://schemas.microsoft.com/office/drawing/2014/main" id="{AA6F960C-F745-4683-B520-34821AD5265E}"/>
            </a:ext>
          </a:extLst>
        </xdr:cNvPr>
        <xdr:cNvCxnSpPr/>
      </xdr:nvCxnSpPr>
      <xdr:spPr>
        <a:xfrm>
          <a:off x="19545300" y="1075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78740</xdr:rowOff>
    </xdr:from>
    <xdr:to>
      <xdr:col>98</xdr:col>
      <xdr:colOff>38100</xdr:colOff>
      <xdr:row>63</xdr:row>
      <xdr:rowOff>8890</xdr:rowOff>
    </xdr:to>
    <xdr:sp macro="" textlink="">
      <xdr:nvSpPr>
        <xdr:cNvPr id="620" name="楕円 619">
          <a:extLst>
            <a:ext uri="{FF2B5EF4-FFF2-40B4-BE49-F238E27FC236}">
              <a16:creationId xmlns:a16="http://schemas.microsoft.com/office/drawing/2014/main" id="{BCD89603-043D-4AAB-B2D9-CE5344F74755}"/>
            </a:ext>
          </a:extLst>
        </xdr:cNvPr>
        <xdr:cNvSpPr/>
      </xdr:nvSpPr>
      <xdr:spPr>
        <a:xfrm>
          <a:off x="18605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129540</xdr:rowOff>
    </xdr:from>
    <xdr:to>
      <xdr:col>102</xdr:col>
      <xdr:colOff>114300</xdr:colOff>
      <xdr:row>62</xdr:row>
      <xdr:rowOff>129540</xdr:rowOff>
    </xdr:to>
    <xdr:cxnSp macro="">
      <xdr:nvCxnSpPr>
        <xdr:cNvPr id="621" name="直線コネクタ 620">
          <a:extLst>
            <a:ext uri="{FF2B5EF4-FFF2-40B4-BE49-F238E27FC236}">
              <a16:creationId xmlns:a16="http://schemas.microsoft.com/office/drawing/2014/main" id="{7407ADC8-82DB-48F6-9D5F-3823F5E9B6E1}"/>
            </a:ext>
          </a:extLst>
        </xdr:cNvPr>
        <xdr:cNvCxnSpPr/>
      </xdr:nvCxnSpPr>
      <xdr:spPr>
        <a:xfrm>
          <a:off x="18656300" y="1075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622" name="n_1aveValue【保健センター・保健所】&#10;一人当たり面積">
          <a:extLst>
            <a:ext uri="{FF2B5EF4-FFF2-40B4-BE49-F238E27FC236}">
              <a16:creationId xmlns:a16="http://schemas.microsoft.com/office/drawing/2014/main" id="{1FE00827-0F55-4EA1-A8DE-90F5A0D79F03}"/>
            </a:ext>
          </a:extLst>
        </xdr:cNvPr>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23" name="n_2aveValue【保健センター・保健所】&#10;一人当たり面積">
          <a:extLst>
            <a:ext uri="{FF2B5EF4-FFF2-40B4-BE49-F238E27FC236}">
              <a16:creationId xmlns:a16="http://schemas.microsoft.com/office/drawing/2014/main" id="{72D15341-C7FE-4A67-9F1C-1BE9544AEE4F}"/>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624" name="n_3aveValue【保健センター・保健所】&#10;一人当たり面積">
          <a:extLst>
            <a:ext uri="{FF2B5EF4-FFF2-40B4-BE49-F238E27FC236}">
              <a16:creationId xmlns:a16="http://schemas.microsoft.com/office/drawing/2014/main" id="{227FF6D2-5E3D-4C04-ABBE-B4D7F04F4F2F}"/>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625" name="n_4aveValue【保健センター・保健所】&#10;一人当たり面積">
          <a:extLst>
            <a:ext uri="{FF2B5EF4-FFF2-40B4-BE49-F238E27FC236}">
              <a16:creationId xmlns:a16="http://schemas.microsoft.com/office/drawing/2014/main" id="{9A5DCBEF-0BA3-41BC-8988-E70ED0ABF110}"/>
            </a:ext>
          </a:extLst>
        </xdr:cNvPr>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xdr:rowOff>
    </xdr:from>
    <xdr:ext cx="469744" cy="259045"/>
    <xdr:sp macro="" textlink="">
      <xdr:nvSpPr>
        <xdr:cNvPr id="626" name="n_1mainValue【保健センター・保健所】&#10;一人当たり面積">
          <a:extLst>
            <a:ext uri="{FF2B5EF4-FFF2-40B4-BE49-F238E27FC236}">
              <a16:creationId xmlns:a16="http://schemas.microsoft.com/office/drawing/2014/main" id="{D7F6D690-68ED-492A-950F-735A92B31001}"/>
            </a:ext>
          </a:extLst>
        </xdr:cNvPr>
        <xdr:cNvSpPr txBox="1"/>
      </xdr:nvSpPr>
      <xdr:spPr>
        <a:xfrm>
          <a:off x="210757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xdr:rowOff>
    </xdr:from>
    <xdr:ext cx="469744" cy="259045"/>
    <xdr:sp macro="" textlink="">
      <xdr:nvSpPr>
        <xdr:cNvPr id="627" name="n_2mainValue【保健センター・保健所】&#10;一人当たり面積">
          <a:extLst>
            <a:ext uri="{FF2B5EF4-FFF2-40B4-BE49-F238E27FC236}">
              <a16:creationId xmlns:a16="http://schemas.microsoft.com/office/drawing/2014/main" id="{FF71AA6F-E03C-4F3C-83AE-77632A2045BB}"/>
            </a:ext>
          </a:extLst>
        </xdr:cNvPr>
        <xdr:cNvSpPr txBox="1"/>
      </xdr:nvSpPr>
      <xdr:spPr>
        <a:xfrm>
          <a:off x="20199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xdr:rowOff>
    </xdr:from>
    <xdr:ext cx="469744" cy="259045"/>
    <xdr:sp macro="" textlink="">
      <xdr:nvSpPr>
        <xdr:cNvPr id="628" name="n_3mainValue【保健センター・保健所】&#10;一人当たり面積">
          <a:extLst>
            <a:ext uri="{FF2B5EF4-FFF2-40B4-BE49-F238E27FC236}">
              <a16:creationId xmlns:a16="http://schemas.microsoft.com/office/drawing/2014/main" id="{6409FC0E-905A-44AA-A2A0-5F71855D12A2}"/>
            </a:ext>
          </a:extLst>
        </xdr:cNvPr>
        <xdr:cNvSpPr txBox="1"/>
      </xdr:nvSpPr>
      <xdr:spPr>
        <a:xfrm>
          <a:off x="19310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xdr:rowOff>
    </xdr:from>
    <xdr:ext cx="469744" cy="259045"/>
    <xdr:sp macro="" textlink="">
      <xdr:nvSpPr>
        <xdr:cNvPr id="629" name="n_4mainValue【保健センター・保健所】&#10;一人当たり面積">
          <a:extLst>
            <a:ext uri="{FF2B5EF4-FFF2-40B4-BE49-F238E27FC236}">
              <a16:creationId xmlns:a16="http://schemas.microsoft.com/office/drawing/2014/main" id="{FC786BD1-BAD6-4813-BD7F-611020AB1DD7}"/>
            </a:ext>
          </a:extLst>
        </xdr:cNvPr>
        <xdr:cNvSpPr txBox="1"/>
      </xdr:nvSpPr>
      <xdr:spPr>
        <a:xfrm>
          <a:off x="18421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04B4E184-E484-4C22-8A56-7F664C94F7B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15EA3026-F825-41C2-881D-24E0E8449BD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5A523CD1-0DC2-4419-9F1B-A9545E710DD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9CA55237-58C2-4756-A4DB-784AD300B21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AA014561-5456-4787-BE67-C6AD727768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F7EAF063-1F4F-4153-BEFE-8E23E17974D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BA93972E-FF87-41EA-B604-59346DE6857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1B81A65E-D712-444C-B668-F35FD62E5A9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95C389C8-4966-4843-BC35-BCAD111D43B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10934EBB-C4D1-41A1-9376-4DC33C45BD7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869D47B1-E134-4923-B383-EFD9F42C3AE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a:extLst>
            <a:ext uri="{FF2B5EF4-FFF2-40B4-BE49-F238E27FC236}">
              <a16:creationId xmlns:a16="http://schemas.microsoft.com/office/drawing/2014/main" id="{F0784142-AFE5-4DFA-B696-4A280BD170F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a:extLst>
            <a:ext uri="{FF2B5EF4-FFF2-40B4-BE49-F238E27FC236}">
              <a16:creationId xmlns:a16="http://schemas.microsoft.com/office/drawing/2014/main" id="{6941B69E-5513-4172-B28E-A123FC9D0F1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a:extLst>
            <a:ext uri="{FF2B5EF4-FFF2-40B4-BE49-F238E27FC236}">
              <a16:creationId xmlns:a16="http://schemas.microsoft.com/office/drawing/2014/main" id="{2CE089A0-816C-4D5E-BECB-8F02D1EE116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a:extLst>
            <a:ext uri="{FF2B5EF4-FFF2-40B4-BE49-F238E27FC236}">
              <a16:creationId xmlns:a16="http://schemas.microsoft.com/office/drawing/2014/main" id="{2524CF63-B877-41E0-BBDB-10AFD660981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a:extLst>
            <a:ext uri="{FF2B5EF4-FFF2-40B4-BE49-F238E27FC236}">
              <a16:creationId xmlns:a16="http://schemas.microsoft.com/office/drawing/2014/main" id="{88C8EA96-3EC2-4413-8058-40966BA84D9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a:extLst>
            <a:ext uri="{FF2B5EF4-FFF2-40B4-BE49-F238E27FC236}">
              <a16:creationId xmlns:a16="http://schemas.microsoft.com/office/drawing/2014/main" id="{52B13727-FDC8-4E96-9470-2C55AAB579D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a:extLst>
            <a:ext uri="{FF2B5EF4-FFF2-40B4-BE49-F238E27FC236}">
              <a16:creationId xmlns:a16="http://schemas.microsoft.com/office/drawing/2014/main" id="{C86FCA9E-AD6F-4EBD-9FA8-D41EEAF1D69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a:extLst>
            <a:ext uri="{FF2B5EF4-FFF2-40B4-BE49-F238E27FC236}">
              <a16:creationId xmlns:a16="http://schemas.microsoft.com/office/drawing/2014/main" id="{BE7FAE7C-2E43-4435-B966-F73F36E36CA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a:extLst>
            <a:ext uri="{FF2B5EF4-FFF2-40B4-BE49-F238E27FC236}">
              <a16:creationId xmlns:a16="http://schemas.microsoft.com/office/drawing/2014/main" id="{19AC548D-7900-4779-9925-0586577A8FA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a:extLst>
            <a:ext uri="{FF2B5EF4-FFF2-40B4-BE49-F238E27FC236}">
              <a16:creationId xmlns:a16="http://schemas.microsoft.com/office/drawing/2014/main" id="{C64B41EA-EE90-4F13-AC56-A597CC62FC7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a:extLst>
            <a:ext uri="{FF2B5EF4-FFF2-40B4-BE49-F238E27FC236}">
              <a16:creationId xmlns:a16="http://schemas.microsoft.com/office/drawing/2014/main" id="{CF026A5D-32C5-44BD-9A62-5FCC5CE690D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a:extLst>
            <a:ext uri="{FF2B5EF4-FFF2-40B4-BE49-F238E27FC236}">
              <a16:creationId xmlns:a16="http://schemas.microsoft.com/office/drawing/2014/main" id="{835E3E96-1278-450F-852F-A57AEA52AB6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EDB97BAC-CDD9-4696-A729-A0821BE32B0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a:extLst>
            <a:ext uri="{FF2B5EF4-FFF2-40B4-BE49-F238E27FC236}">
              <a16:creationId xmlns:a16="http://schemas.microsoft.com/office/drawing/2014/main" id="{8B6B0B12-E9E7-41B6-901F-8807F602598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655" name="直線コネクタ 654">
          <a:extLst>
            <a:ext uri="{FF2B5EF4-FFF2-40B4-BE49-F238E27FC236}">
              <a16:creationId xmlns:a16="http://schemas.microsoft.com/office/drawing/2014/main" id="{931CF3FE-3482-4CA1-ADBD-8E397E1B6B61}"/>
            </a:ext>
          </a:extLst>
        </xdr:cNvPr>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656" name="【消防施設】&#10;有形固定資産減価償却率最小値テキスト">
          <a:extLst>
            <a:ext uri="{FF2B5EF4-FFF2-40B4-BE49-F238E27FC236}">
              <a16:creationId xmlns:a16="http://schemas.microsoft.com/office/drawing/2014/main" id="{316E508E-ECB9-4279-A679-B46F533D7FF7}"/>
            </a:ext>
          </a:extLst>
        </xdr:cNvPr>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657" name="直線コネクタ 656">
          <a:extLst>
            <a:ext uri="{FF2B5EF4-FFF2-40B4-BE49-F238E27FC236}">
              <a16:creationId xmlns:a16="http://schemas.microsoft.com/office/drawing/2014/main" id="{80B38477-820D-47A4-B805-F3AD9F0E8150}"/>
            </a:ext>
          </a:extLst>
        </xdr:cNvPr>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658" name="【消防施設】&#10;有形固定資産減価償却率最大値テキスト">
          <a:extLst>
            <a:ext uri="{FF2B5EF4-FFF2-40B4-BE49-F238E27FC236}">
              <a16:creationId xmlns:a16="http://schemas.microsoft.com/office/drawing/2014/main" id="{7BD481D8-1AC4-4B72-9A47-2602E542C3B6}"/>
            </a:ext>
          </a:extLst>
        </xdr:cNvPr>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659" name="直線コネクタ 658">
          <a:extLst>
            <a:ext uri="{FF2B5EF4-FFF2-40B4-BE49-F238E27FC236}">
              <a16:creationId xmlns:a16="http://schemas.microsoft.com/office/drawing/2014/main" id="{832778A3-AB86-47C6-A8DE-8839FAD4583E}"/>
            </a:ext>
          </a:extLst>
        </xdr:cNvPr>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660" name="【消防施設】&#10;有形固定資産減価償却率平均値テキスト">
          <a:extLst>
            <a:ext uri="{FF2B5EF4-FFF2-40B4-BE49-F238E27FC236}">
              <a16:creationId xmlns:a16="http://schemas.microsoft.com/office/drawing/2014/main" id="{656C8EE8-7D07-4159-AA69-D82AB10E7DEC}"/>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61" name="フローチャート: 判断 660">
          <a:extLst>
            <a:ext uri="{FF2B5EF4-FFF2-40B4-BE49-F238E27FC236}">
              <a16:creationId xmlns:a16="http://schemas.microsoft.com/office/drawing/2014/main" id="{EC1D5F98-BF74-4A7D-AA22-AC14D308608C}"/>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662" name="フローチャート: 判断 661">
          <a:extLst>
            <a:ext uri="{FF2B5EF4-FFF2-40B4-BE49-F238E27FC236}">
              <a16:creationId xmlns:a16="http://schemas.microsoft.com/office/drawing/2014/main" id="{864DDD94-32D2-4DCF-AD70-1CA6ADF01712}"/>
            </a:ext>
          </a:extLst>
        </xdr:cNvPr>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663" name="フローチャート: 判断 662">
          <a:extLst>
            <a:ext uri="{FF2B5EF4-FFF2-40B4-BE49-F238E27FC236}">
              <a16:creationId xmlns:a16="http://schemas.microsoft.com/office/drawing/2014/main" id="{1E004EDD-70B1-449F-8321-C68717BE6168}"/>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64" name="フローチャート: 判断 663">
          <a:extLst>
            <a:ext uri="{FF2B5EF4-FFF2-40B4-BE49-F238E27FC236}">
              <a16:creationId xmlns:a16="http://schemas.microsoft.com/office/drawing/2014/main" id="{D0FECE6A-B825-47FD-97BF-844A77497894}"/>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665" name="フローチャート: 判断 664">
          <a:extLst>
            <a:ext uri="{FF2B5EF4-FFF2-40B4-BE49-F238E27FC236}">
              <a16:creationId xmlns:a16="http://schemas.microsoft.com/office/drawing/2014/main" id="{96D55FAF-7EF9-44E7-9032-C3785EDD9AE9}"/>
            </a:ext>
          </a:extLst>
        </xdr:cNvPr>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59F1DF54-6D4F-4AD0-9923-AF724F06F6F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B2DEC9BE-C745-4AF1-9BF4-0940D31AE69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C45658AE-E290-4FFD-8AA5-11D73A135DE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2F7F34B6-6AB4-4845-B404-CB5C23A8874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EFD22B2E-A8CA-489C-AE85-DF3DE0A9C7E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671" name="楕円 670">
          <a:extLst>
            <a:ext uri="{FF2B5EF4-FFF2-40B4-BE49-F238E27FC236}">
              <a16:creationId xmlns:a16="http://schemas.microsoft.com/office/drawing/2014/main" id="{D75071E7-C8BA-4515-9D86-E8AD1903D0E6}"/>
            </a:ext>
          </a:extLst>
        </xdr:cNvPr>
        <xdr:cNvSpPr/>
      </xdr:nvSpPr>
      <xdr:spPr>
        <a:xfrm>
          <a:off x="16268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158766</xdr:rowOff>
    </xdr:from>
    <xdr:ext cx="405111" cy="259045"/>
    <xdr:sp macro="" textlink="">
      <xdr:nvSpPr>
        <xdr:cNvPr id="672" name="【消防施設】&#10;有形固定資産減価償却率該当値テキスト">
          <a:extLst>
            <a:ext uri="{FF2B5EF4-FFF2-40B4-BE49-F238E27FC236}">
              <a16:creationId xmlns:a16="http://schemas.microsoft.com/office/drawing/2014/main" id="{6261F8F1-3215-4640-9248-41C9BD1EB615}"/>
            </a:ext>
          </a:extLst>
        </xdr:cNvPr>
        <xdr:cNvSpPr txBox="1"/>
      </xdr:nvSpPr>
      <xdr:spPr>
        <a:xfrm>
          <a:off x="16357600" y="1404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5262</xdr:rowOff>
    </xdr:from>
    <xdr:to>
      <xdr:col>81</xdr:col>
      <xdr:colOff>101600</xdr:colOff>
      <xdr:row>84</xdr:row>
      <xdr:rowOff>106862</xdr:rowOff>
    </xdr:to>
    <xdr:sp macro="" textlink="">
      <xdr:nvSpPr>
        <xdr:cNvPr id="673" name="楕円 672">
          <a:extLst>
            <a:ext uri="{FF2B5EF4-FFF2-40B4-BE49-F238E27FC236}">
              <a16:creationId xmlns:a16="http://schemas.microsoft.com/office/drawing/2014/main" id="{06B5C51F-D8CB-45B6-84FB-6263002EE437}"/>
            </a:ext>
          </a:extLst>
        </xdr:cNvPr>
        <xdr:cNvSpPr/>
      </xdr:nvSpPr>
      <xdr:spPr>
        <a:xfrm>
          <a:off x="15430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15239</xdr:rowOff>
    </xdr:from>
    <xdr:to>
      <xdr:col>85</xdr:col>
      <xdr:colOff>127000</xdr:colOff>
      <xdr:row>84</xdr:row>
      <xdr:rowOff>56062</xdr:rowOff>
    </xdr:to>
    <xdr:cxnSp macro="">
      <xdr:nvCxnSpPr>
        <xdr:cNvPr id="674" name="直線コネクタ 673">
          <a:extLst>
            <a:ext uri="{FF2B5EF4-FFF2-40B4-BE49-F238E27FC236}">
              <a16:creationId xmlns:a16="http://schemas.microsoft.com/office/drawing/2014/main" id="{748A5294-07EA-4511-8BCD-1FF02424E532}"/>
            </a:ext>
          </a:extLst>
        </xdr:cNvPr>
        <xdr:cNvCxnSpPr/>
      </xdr:nvCxnSpPr>
      <xdr:spPr>
        <a:xfrm flipV="1">
          <a:off x="15481300" y="14245589"/>
          <a:ext cx="838200" cy="21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165281</xdr:rowOff>
    </xdr:from>
    <xdr:to>
      <xdr:col>76</xdr:col>
      <xdr:colOff>165100</xdr:colOff>
      <xdr:row>84</xdr:row>
      <xdr:rowOff>95431</xdr:rowOff>
    </xdr:to>
    <xdr:sp macro="" textlink="">
      <xdr:nvSpPr>
        <xdr:cNvPr id="675" name="楕円 674">
          <a:extLst>
            <a:ext uri="{FF2B5EF4-FFF2-40B4-BE49-F238E27FC236}">
              <a16:creationId xmlns:a16="http://schemas.microsoft.com/office/drawing/2014/main" id="{766CD68F-0067-428D-B09A-5A0739CC301E}"/>
            </a:ext>
          </a:extLst>
        </xdr:cNvPr>
        <xdr:cNvSpPr/>
      </xdr:nvSpPr>
      <xdr:spPr>
        <a:xfrm>
          <a:off x="14541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44631</xdr:rowOff>
    </xdr:from>
    <xdr:to>
      <xdr:col>81</xdr:col>
      <xdr:colOff>50800</xdr:colOff>
      <xdr:row>84</xdr:row>
      <xdr:rowOff>56062</xdr:rowOff>
    </xdr:to>
    <xdr:cxnSp macro="">
      <xdr:nvCxnSpPr>
        <xdr:cNvPr id="676" name="直線コネクタ 675">
          <a:extLst>
            <a:ext uri="{FF2B5EF4-FFF2-40B4-BE49-F238E27FC236}">
              <a16:creationId xmlns:a16="http://schemas.microsoft.com/office/drawing/2014/main" id="{FE64E7F8-9F95-41DD-A4EF-821FEE69C78A}"/>
            </a:ext>
          </a:extLst>
        </xdr:cNvPr>
        <xdr:cNvCxnSpPr/>
      </xdr:nvCxnSpPr>
      <xdr:spPr>
        <a:xfrm>
          <a:off x="14592300" y="1444643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124461</xdr:rowOff>
    </xdr:from>
    <xdr:to>
      <xdr:col>72</xdr:col>
      <xdr:colOff>38100</xdr:colOff>
      <xdr:row>84</xdr:row>
      <xdr:rowOff>54611</xdr:rowOff>
    </xdr:to>
    <xdr:sp macro="" textlink="">
      <xdr:nvSpPr>
        <xdr:cNvPr id="677" name="楕円 676">
          <a:extLst>
            <a:ext uri="{FF2B5EF4-FFF2-40B4-BE49-F238E27FC236}">
              <a16:creationId xmlns:a16="http://schemas.microsoft.com/office/drawing/2014/main" id="{B0C05F09-029E-4640-B812-6F3239B2735B}"/>
            </a:ext>
          </a:extLst>
        </xdr:cNvPr>
        <xdr:cNvSpPr/>
      </xdr:nvSpPr>
      <xdr:spPr>
        <a:xfrm>
          <a:off x="13652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3811</xdr:rowOff>
    </xdr:from>
    <xdr:to>
      <xdr:col>76</xdr:col>
      <xdr:colOff>114300</xdr:colOff>
      <xdr:row>84</xdr:row>
      <xdr:rowOff>44631</xdr:rowOff>
    </xdr:to>
    <xdr:cxnSp macro="">
      <xdr:nvCxnSpPr>
        <xdr:cNvPr id="678" name="直線コネクタ 677">
          <a:extLst>
            <a:ext uri="{FF2B5EF4-FFF2-40B4-BE49-F238E27FC236}">
              <a16:creationId xmlns:a16="http://schemas.microsoft.com/office/drawing/2014/main" id="{6F3CADC6-7C5B-42B6-920E-A390268F1F53}"/>
            </a:ext>
          </a:extLst>
        </xdr:cNvPr>
        <xdr:cNvCxnSpPr/>
      </xdr:nvCxnSpPr>
      <xdr:spPr>
        <a:xfrm>
          <a:off x="13703300" y="14405611"/>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99968</xdr:rowOff>
    </xdr:from>
    <xdr:to>
      <xdr:col>67</xdr:col>
      <xdr:colOff>101600</xdr:colOff>
      <xdr:row>84</xdr:row>
      <xdr:rowOff>30118</xdr:rowOff>
    </xdr:to>
    <xdr:sp macro="" textlink="">
      <xdr:nvSpPr>
        <xdr:cNvPr id="679" name="楕円 678">
          <a:extLst>
            <a:ext uri="{FF2B5EF4-FFF2-40B4-BE49-F238E27FC236}">
              <a16:creationId xmlns:a16="http://schemas.microsoft.com/office/drawing/2014/main" id="{266C6FE7-0819-4C48-A0AB-EEACD401C769}"/>
            </a:ext>
          </a:extLst>
        </xdr:cNvPr>
        <xdr:cNvSpPr/>
      </xdr:nvSpPr>
      <xdr:spPr>
        <a:xfrm>
          <a:off x="12763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150768</xdr:rowOff>
    </xdr:from>
    <xdr:to>
      <xdr:col>71</xdr:col>
      <xdr:colOff>177800</xdr:colOff>
      <xdr:row>84</xdr:row>
      <xdr:rowOff>3811</xdr:rowOff>
    </xdr:to>
    <xdr:cxnSp macro="">
      <xdr:nvCxnSpPr>
        <xdr:cNvPr id="680" name="直線コネクタ 679">
          <a:extLst>
            <a:ext uri="{FF2B5EF4-FFF2-40B4-BE49-F238E27FC236}">
              <a16:creationId xmlns:a16="http://schemas.microsoft.com/office/drawing/2014/main" id="{308D5587-5705-4A50-A4DC-DC2A9397B06F}"/>
            </a:ext>
          </a:extLst>
        </xdr:cNvPr>
        <xdr:cNvCxnSpPr/>
      </xdr:nvCxnSpPr>
      <xdr:spPr>
        <a:xfrm>
          <a:off x="12814300" y="1438111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56441</xdr:rowOff>
    </xdr:from>
    <xdr:ext cx="405111" cy="259045"/>
    <xdr:sp macro="" textlink="">
      <xdr:nvSpPr>
        <xdr:cNvPr id="681" name="n_1aveValue【消防施設】&#10;有形固定資産減価償却率">
          <a:extLst>
            <a:ext uri="{FF2B5EF4-FFF2-40B4-BE49-F238E27FC236}">
              <a16:creationId xmlns:a16="http://schemas.microsoft.com/office/drawing/2014/main" id="{6C45FE74-C860-4EA6-AE03-379634F841F6}"/>
            </a:ext>
          </a:extLst>
        </xdr:cNvPr>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682" name="n_2aveValue【消防施設】&#10;有形固定資産減価償却率">
          <a:extLst>
            <a:ext uri="{FF2B5EF4-FFF2-40B4-BE49-F238E27FC236}">
              <a16:creationId xmlns:a16="http://schemas.microsoft.com/office/drawing/2014/main" id="{E6D2772D-DBBF-438A-8A4E-2526B63C5720}"/>
            </a:ext>
          </a:extLst>
        </xdr:cNvPr>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83" name="n_3aveValue【消防施設】&#10;有形固定資産減価償却率">
          <a:extLst>
            <a:ext uri="{FF2B5EF4-FFF2-40B4-BE49-F238E27FC236}">
              <a16:creationId xmlns:a16="http://schemas.microsoft.com/office/drawing/2014/main" id="{4EBBB461-FDD7-40F4-8B36-E52F3EE4A496}"/>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684" name="n_4aveValue【消防施設】&#10;有形固定資産減価償却率">
          <a:extLst>
            <a:ext uri="{FF2B5EF4-FFF2-40B4-BE49-F238E27FC236}">
              <a16:creationId xmlns:a16="http://schemas.microsoft.com/office/drawing/2014/main" id="{E6697BD6-A211-4215-9FAE-60F9CFA349BA}"/>
            </a:ext>
          </a:extLst>
        </xdr:cNvPr>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97989</xdr:rowOff>
    </xdr:from>
    <xdr:ext cx="405111" cy="259045"/>
    <xdr:sp macro="" textlink="">
      <xdr:nvSpPr>
        <xdr:cNvPr id="685" name="n_1mainValue【消防施設】&#10;有形固定資産減価償却率">
          <a:extLst>
            <a:ext uri="{FF2B5EF4-FFF2-40B4-BE49-F238E27FC236}">
              <a16:creationId xmlns:a16="http://schemas.microsoft.com/office/drawing/2014/main" id="{5660D7A7-C072-472C-B2F2-55AA0051E376}"/>
            </a:ext>
          </a:extLst>
        </xdr:cNvPr>
        <xdr:cNvSpPr txBox="1"/>
      </xdr:nvSpPr>
      <xdr:spPr>
        <a:xfrm>
          <a:off x="152660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86558</xdr:rowOff>
    </xdr:from>
    <xdr:ext cx="405111" cy="259045"/>
    <xdr:sp macro="" textlink="">
      <xdr:nvSpPr>
        <xdr:cNvPr id="686" name="n_2mainValue【消防施設】&#10;有形固定資産減価償却率">
          <a:extLst>
            <a:ext uri="{FF2B5EF4-FFF2-40B4-BE49-F238E27FC236}">
              <a16:creationId xmlns:a16="http://schemas.microsoft.com/office/drawing/2014/main" id="{5A43042B-8D20-4C28-B55F-7D1E401D304A}"/>
            </a:ext>
          </a:extLst>
        </xdr:cNvPr>
        <xdr:cNvSpPr txBox="1"/>
      </xdr:nvSpPr>
      <xdr:spPr>
        <a:xfrm>
          <a:off x="14389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45738</xdr:rowOff>
    </xdr:from>
    <xdr:ext cx="405111" cy="259045"/>
    <xdr:sp macro="" textlink="">
      <xdr:nvSpPr>
        <xdr:cNvPr id="687" name="n_3mainValue【消防施設】&#10;有形固定資産減価償却率">
          <a:extLst>
            <a:ext uri="{FF2B5EF4-FFF2-40B4-BE49-F238E27FC236}">
              <a16:creationId xmlns:a16="http://schemas.microsoft.com/office/drawing/2014/main" id="{0DF3348A-BC1E-4050-BE96-0B7FBD7DCE35}"/>
            </a:ext>
          </a:extLst>
        </xdr:cNvPr>
        <xdr:cNvSpPr txBox="1"/>
      </xdr:nvSpPr>
      <xdr:spPr>
        <a:xfrm>
          <a:off x="13500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21245</xdr:rowOff>
    </xdr:from>
    <xdr:ext cx="405111" cy="259045"/>
    <xdr:sp macro="" textlink="">
      <xdr:nvSpPr>
        <xdr:cNvPr id="688" name="n_4mainValue【消防施設】&#10;有形固定資産減価償却率">
          <a:extLst>
            <a:ext uri="{FF2B5EF4-FFF2-40B4-BE49-F238E27FC236}">
              <a16:creationId xmlns:a16="http://schemas.microsoft.com/office/drawing/2014/main" id="{8D9859C1-6232-439E-A808-812E5CCBB0EC}"/>
            </a:ext>
          </a:extLst>
        </xdr:cNvPr>
        <xdr:cNvSpPr txBox="1"/>
      </xdr:nvSpPr>
      <xdr:spPr>
        <a:xfrm>
          <a:off x="12611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CAB6E77F-81AC-47C9-B5E9-B476E5D16C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C9666D59-D9CF-46E7-BBDF-361BC578908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9039F5A6-7049-419F-AD52-8A3C13938AD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5EF78177-64DD-4747-B27B-A9ED1EC91A3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D43EAE04-D634-40D7-B2E0-0326A5B59A9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4777C878-5B89-4473-83DC-A72BFD89D72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8D13B804-3784-4FB0-8405-22B367FDA1A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3A487B41-671C-4977-B1B8-44BBB4867B5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AB5D46EE-7705-4BDE-9E2F-9842F934551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38B2543D-AA1A-4342-9022-F51681DA494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a:extLst>
            <a:ext uri="{FF2B5EF4-FFF2-40B4-BE49-F238E27FC236}">
              <a16:creationId xmlns:a16="http://schemas.microsoft.com/office/drawing/2014/main" id="{B64F682F-2FD0-46D1-8D9B-BBCDD24A525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a:extLst>
            <a:ext uri="{FF2B5EF4-FFF2-40B4-BE49-F238E27FC236}">
              <a16:creationId xmlns:a16="http://schemas.microsoft.com/office/drawing/2014/main" id="{E740B9EE-6548-4057-867F-55BD0EF297E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a:extLst>
            <a:ext uri="{FF2B5EF4-FFF2-40B4-BE49-F238E27FC236}">
              <a16:creationId xmlns:a16="http://schemas.microsoft.com/office/drawing/2014/main" id="{013CFBE2-C785-4E75-AF41-4F9FD091AB0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a:extLst>
            <a:ext uri="{FF2B5EF4-FFF2-40B4-BE49-F238E27FC236}">
              <a16:creationId xmlns:a16="http://schemas.microsoft.com/office/drawing/2014/main" id="{434D3986-7DC2-4D18-B239-07914696304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a:extLst>
            <a:ext uri="{FF2B5EF4-FFF2-40B4-BE49-F238E27FC236}">
              <a16:creationId xmlns:a16="http://schemas.microsoft.com/office/drawing/2014/main" id="{927E62ED-E331-4729-AE93-9841EF2377B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a:extLst>
            <a:ext uri="{FF2B5EF4-FFF2-40B4-BE49-F238E27FC236}">
              <a16:creationId xmlns:a16="http://schemas.microsoft.com/office/drawing/2014/main" id="{F2324E55-6BF3-42C6-8452-CC8482371A9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a:extLst>
            <a:ext uri="{FF2B5EF4-FFF2-40B4-BE49-F238E27FC236}">
              <a16:creationId xmlns:a16="http://schemas.microsoft.com/office/drawing/2014/main" id="{FA507DC2-4663-48C1-A67A-56FCC1C84AC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a:extLst>
            <a:ext uri="{FF2B5EF4-FFF2-40B4-BE49-F238E27FC236}">
              <a16:creationId xmlns:a16="http://schemas.microsoft.com/office/drawing/2014/main" id="{16BCFBC6-290B-48AB-A2F8-5FC31F11F56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0577AE85-AA57-40A4-AE04-ECAD2B4D770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9F954EC2-D9D1-4BE2-94E2-8071FC28577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a:extLst>
            <a:ext uri="{FF2B5EF4-FFF2-40B4-BE49-F238E27FC236}">
              <a16:creationId xmlns:a16="http://schemas.microsoft.com/office/drawing/2014/main" id="{CE99997E-F81B-4472-B29D-2863F34A9CF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10" name="直線コネクタ 709">
          <a:extLst>
            <a:ext uri="{FF2B5EF4-FFF2-40B4-BE49-F238E27FC236}">
              <a16:creationId xmlns:a16="http://schemas.microsoft.com/office/drawing/2014/main" id="{82DBFEF4-479C-4F4D-B2D7-512BAB9B8A0B}"/>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11" name="【消防施設】&#10;一人当たり面積最小値テキスト">
          <a:extLst>
            <a:ext uri="{FF2B5EF4-FFF2-40B4-BE49-F238E27FC236}">
              <a16:creationId xmlns:a16="http://schemas.microsoft.com/office/drawing/2014/main" id="{C66427E5-7BB7-4BA3-89F2-4BC45941B03C}"/>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12" name="直線コネクタ 711">
          <a:extLst>
            <a:ext uri="{FF2B5EF4-FFF2-40B4-BE49-F238E27FC236}">
              <a16:creationId xmlns:a16="http://schemas.microsoft.com/office/drawing/2014/main" id="{7C3D63BC-4B00-43DB-8D52-A8364B8A8721}"/>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13" name="【消防施設】&#10;一人当たり面積最大値テキスト">
          <a:extLst>
            <a:ext uri="{FF2B5EF4-FFF2-40B4-BE49-F238E27FC236}">
              <a16:creationId xmlns:a16="http://schemas.microsoft.com/office/drawing/2014/main" id="{B378989B-58DE-4D7B-8524-DAD8192BF3C8}"/>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14" name="直線コネクタ 713">
          <a:extLst>
            <a:ext uri="{FF2B5EF4-FFF2-40B4-BE49-F238E27FC236}">
              <a16:creationId xmlns:a16="http://schemas.microsoft.com/office/drawing/2014/main" id="{D5774893-B90F-4F27-B6FE-267B7DB68E59}"/>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715" name="【消防施設】&#10;一人当たり面積平均値テキスト">
          <a:extLst>
            <a:ext uri="{FF2B5EF4-FFF2-40B4-BE49-F238E27FC236}">
              <a16:creationId xmlns:a16="http://schemas.microsoft.com/office/drawing/2014/main" id="{36D84BAB-83FB-4079-9971-FEA3F4E43673}"/>
            </a:ext>
          </a:extLst>
        </xdr:cNvPr>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716" name="フローチャート: 判断 715">
          <a:extLst>
            <a:ext uri="{FF2B5EF4-FFF2-40B4-BE49-F238E27FC236}">
              <a16:creationId xmlns:a16="http://schemas.microsoft.com/office/drawing/2014/main" id="{DF241FE0-D736-4072-B370-4C38C1A035B2}"/>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717" name="フローチャート: 判断 716">
          <a:extLst>
            <a:ext uri="{FF2B5EF4-FFF2-40B4-BE49-F238E27FC236}">
              <a16:creationId xmlns:a16="http://schemas.microsoft.com/office/drawing/2014/main" id="{4CC458E9-3F2E-4310-8C1E-81A1F3673B59}"/>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718" name="フローチャート: 判断 717">
          <a:extLst>
            <a:ext uri="{FF2B5EF4-FFF2-40B4-BE49-F238E27FC236}">
              <a16:creationId xmlns:a16="http://schemas.microsoft.com/office/drawing/2014/main" id="{45ACF2F1-1FA1-41C6-A574-75DA5136836D}"/>
            </a:ext>
          </a:extLst>
        </xdr:cNvPr>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719" name="フローチャート: 判断 718">
          <a:extLst>
            <a:ext uri="{FF2B5EF4-FFF2-40B4-BE49-F238E27FC236}">
              <a16:creationId xmlns:a16="http://schemas.microsoft.com/office/drawing/2014/main" id="{1FF23530-7F7D-4A9A-92EA-ED5B7108DFC9}"/>
            </a:ext>
          </a:extLst>
        </xdr:cNvPr>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720" name="フローチャート: 判断 719">
          <a:extLst>
            <a:ext uri="{FF2B5EF4-FFF2-40B4-BE49-F238E27FC236}">
              <a16:creationId xmlns:a16="http://schemas.microsoft.com/office/drawing/2014/main" id="{98081F56-EAE9-47F5-A5B8-8BD2FCF1F1AE}"/>
            </a:ext>
          </a:extLst>
        </xdr:cNvPr>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9990EFDC-DB24-4244-B18C-2F1BAD7DC59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7CB983C7-962A-4103-9C30-5974BE427CB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1C7054F7-D544-4E0D-86A6-35C226D8804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ED3097C5-5165-4FA3-A6D3-37EABF1D39B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E40C97B4-5E39-477F-AB5D-14177CC6E3D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7874</xdr:rowOff>
    </xdr:from>
    <xdr:to>
      <xdr:col>116</xdr:col>
      <xdr:colOff>114300</xdr:colOff>
      <xdr:row>85</xdr:row>
      <xdr:rowOff>109474</xdr:rowOff>
    </xdr:to>
    <xdr:sp macro="" textlink="">
      <xdr:nvSpPr>
        <xdr:cNvPr id="726" name="楕円 725">
          <a:extLst>
            <a:ext uri="{FF2B5EF4-FFF2-40B4-BE49-F238E27FC236}">
              <a16:creationId xmlns:a16="http://schemas.microsoft.com/office/drawing/2014/main" id="{563F2319-C75F-4296-A065-2195717E8199}"/>
            </a:ext>
          </a:extLst>
        </xdr:cNvPr>
        <xdr:cNvSpPr/>
      </xdr:nvSpPr>
      <xdr:spPr>
        <a:xfrm>
          <a:off x="22110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94251</xdr:rowOff>
    </xdr:from>
    <xdr:ext cx="469744" cy="259045"/>
    <xdr:sp macro="" textlink="">
      <xdr:nvSpPr>
        <xdr:cNvPr id="727" name="【消防施設】&#10;一人当たり面積該当値テキスト">
          <a:extLst>
            <a:ext uri="{FF2B5EF4-FFF2-40B4-BE49-F238E27FC236}">
              <a16:creationId xmlns:a16="http://schemas.microsoft.com/office/drawing/2014/main" id="{A4955FB4-5A10-4C7D-A9EC-E48C126ABB3B}"/>
            </a:ext>
          </a:extLst>
        </xdr:cNvPr>
        <xdr:cNvSpPr txBox="1"/>
      </xdr:nvSpPr>
      <xdr:spPr>
        <a:xfrm>
          <a:off x="22199600" y="1449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728" name="楕円 727">
          <a:extLst>
            <a:ext uri="{FF2B5EF4-FFF2-40B4-BE49-F238E27FC236}">
              <a16:creationId xmlns:a16="http://schemas.microsoft.com/office/drawing/2014/main" id="{332D1ECD-D5AC-44D0-B737-66A77439A46A}"/>
            </a:ext>
          </a:extLst>
        </xdr:cNvPr>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58674</xdr:rowOff>
    </xdr:from>
    <xdr:to>
      <xdr:col>116</xdr:col>
      <xdr:colOff>63500</xdr:colOff>
      <xdr:row>85</xdr:row>
      <xdr:rowOff>58674</xdr:rowOff>
    </xdr:to>
    <xdr:cxnSp macro="">
      <xdr:nvCxnSpPr>
        <xdr:cNvPr id="729" name="直線コネクタ 728">
          <a:extLst>
            <a:ext uri="{FF2B5EF4-FFF2-40B4-BE49-F238E27FC236}">
              <a16:creationId xmlns:a16="http://schemas.microsoft.com/office/drawing/2014/main" id="{72A028D1-BB0E-43B9-9C54-7ED9C8B00031}"/>
            </a:ext>
          </a:extLst>
        </xdr:cNvPr>
        <xdr:cNvCxnSpPr/>
      </xdr:nvCxnSpPr>
      <xdr:spPr>
        <a:xfrm>
          <a:off x="21323300" y="1463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730" name="楕円 729">
          <a:extLst>
            <a:ext uri="{FF2B5EF4-FFF2-40B4-BE49-F238E27FC236}">
              <a16:creationId xmlns:a16="http://schemas.microsoft.com/office/drawing/2014/main" id="{CA6760E6-680E-4160-B6ED-84B913021061}"/>
            </a:ext>
          </a:extLst>
        </xdr:cNvPr>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58674</xdr:rowOff>
    </xdr:to>
    <xdr:cxnSp macro="">
      <xdr:nvCxnSpPr>
        <xdr:cNvPr id="731" name="直線コネクタ 730">
          <a:extLst>
            <a:ext uri="{FF2B5EF4-FFF2-40B4-BE49-F238E27FC236}">
              <a16:creationId xmlns:a16="http://schemas.microsoft.com/office/drawing/2014/main" id="{351E8935-CAA0-4FF6-8617-DB304BEA1E61}"/>
            </a:ext>
          </a:extLst>
        </xdr:cNvPr>
        <xdr:cNvCxnSpPr/>
      </xdr:nvCxnSpPr>
      <xdr:spPr>
        <a:xfrm>
          <a:off x="20434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732" name="楕円 731">
          <a:extLst>
            <a:ext uri="{FF2B5EF4-FFF2-40B4-BE49-F238E27FC236}">
              <a16:creationId xmlns:a16="http://schemas.microsoft.com/office/drawing/2014/main" id="{E1C4A432-DFB0-437D-A835-EF73D51E1E73}"/>
            </a:ext>
          </a:extLst>
        </xdr:cNvPr>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58674</xdr:rowOff>
    </xdr:to>
    <xdr:cxnSp macro="">
      <xdr:nvCxnSpPr>
        <xdr:cNvPr id="733" name="直線コネクタ 732">
          <a:extLst>
            <a:ext uri="{FF2B5EF4-FFF2-40B4-BE49-F238E27FC236}">
              <a16:creationId xmlns:a16="http://schemas.microsoft.com/office/drawing/2014/main" id="{F499F2B8-F536-48D5-8C01-9D7ED5343CA3}"/>
            </a:ext>
          </a:extLst>
        </xdr:cNvPr>
        <xdr:cNvCxnSpPr/>
      </xdr:nvCxnSpPr>
      <xdr:spPr>
        <a:xfrm>
          <a:off x="19545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7874</xdr:rowOff>
    </xdr:from>
    <xdr:to>
      <xdr:col>98</xdr:col>
      <xdr:colOff>38100</xdr:colOff>
      <xdr:row>85</xdr:row>
      <xdr:rowOff>109474</xdr:rowOff>
    </xdr:to>
    <xdr:sp macro="" textlink="">
      <xdr:nvSpPr>
        <xdr:cNvPr id="734" name="楕円 733">
          <a:extLst>
            <a:ext uri="{FF2B5EF4-FFF2-40B4-BE49-F238E27FC236}">
              <a16:creationId xmlns:a16="http://schemas.microsoft.com/office/drawing/2014/main" id="{D71227A6-31D8-4F5D-8319-FD9D81B8750C}"/>
            </a:ext>
          </a:extLst>
        </xdr:cNvPr>
        <xdr:cNvSpPr/>
      </xdr:nvSpPr>
      <xdr:spPr>
        <a:xfrm>
          <a:off x="18605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58674</xdr:rowOff>
    </xdr:from>
    <xdr:to>
      <xdr:col>102</xdr:col>
      <xdr:colOff>114300</xdr:colOff>
      <xdr:row>85</xdr:row>
      <xdr:rowOff>58674</xdr:rowOff>
    </xdr:to>
    <xdr:cxnSp macro="">
      <xdr:nvCxnSpPr>
        <xdr:cNvPr id="735" name="直線コネクタ 734">
          <a:extLst>
            <a:ext uri="{FF2B5EF4-FFF2-40B4-BE49-F238E27FC236}">
              <a16:creationId xmlns:a16="http://schemas.microsoft.com/office/drawing/2014/main" id="{2A456D83-C57C-494F-8330-D822D59B8BC2}"/>
            </a:ext>
          </a:extLst>
        </xdr:cNvPr>
        <xdr:cNvCxnSpPr/>
      </xdr:nvCxnSpPr>
      <xdr:spPr>
        <a:xfrm>
          <a:off x="18656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736" name="n_1aveValue【消防施設】&#10;一人当たり面積">
          <a:extLst>
            <a:ext uri="{FF2B5EF4-FFF2-40B4-BE49-F238E27FC236}">
              <a16:creationId xmlns:a16="http://schemas.microsoft.com/office/drawing/2014/main" id="{AA6A24F3-757D-42CE-9844-AB229B2495CF}"/>
            </a:ext>
          </a:extLst>
        </xdr:cNvPr>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737" name="n_2aveValue【消防施設】&#10;一人当たり面積">
          <a:extLst>
            <a:ext uri="{FF2B5EF4-FFF2-40B4-BE49-F238E27FC236}">
              <a16:creationId xmlns:a16="http://schemas.microsoft.com/office/drawing/2014/main" id="{16B25DE4-28AF-4CB2-B9A6-E36F66663088}"/>
            </a:ext>
          </a:extLst>
        </xdr:cNvPr>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738" name="n_3aveValue【消防施設】&#10;一人当たり面積">
          <a:extLst>
            <a:ext uri="{FF2B5EF4-FFF2-40B4-BE49-F238E27FC236}">
              <a16:creationId xmlns:a16="http://schemas.microsoft.com/office/drawing/2014/main" id="{9F0C2ED5-20FE-48AE-A20D-7B4FE5D99246}"/>
            </a:ext>
          </a:extLst>
        </xdr:cNvPr>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739" name="n_4aveValue【消防施設】&#10;一人当たり面積">
          <a:extLst>
            <a:ext uri="{FF2B5EF4-FFF2-40B4-BE49-F238E27FC236}">
              <a16:creationId xmlns:a16="http://schemas.microsoft.com/office/drawing/2014/main" id="{EB66BCFA-8178-467C-85BB-30336483F1D5}"/>
            </a:ext>
          </a:extLst>
        </xdr:cNvPr>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100601</xdr:rowOff>
    </xdr:from>
    <xdr:ext cx="469744" cy="259045"/>
    <xdr:sp macro="" textlink="">
      <xdr:nvSpPr>
        <xdr:cNvPr id="740" name="n_1mainValue【消防施設】&#10;一人当たり面積">
          <a:extLst>
            <a:ext uri="{FF2B5EF4-FFF2-40B4-BE49-F238E27FC236}">
              <a16:creationId xmlns:a16="http://schemas.microsoft.com/office/drawing/2014/main" id="{E69E5D17-92D8-484C-87D9-0897A7969AFC}"/>
            </a:ext>
          </a:extLst>
        </xdr:cNvPr>
        <xdr:cNvSpPr txBox="1"/>
      </xdr:nvSpPr>
      <xdr:spPr>
        <a:xfrm>
          <a:off x="21075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741" name="n_2mainValue【消防施設】&#10;一人当たり面積">
          <a:extLst>
            <a:ext uri="{FF2B5EF4-FFF2-40B4-BE49-F238E27FC236}">
              <a16:creationId xmlns:a16="http://schemas.microsoft.com/office/drawing/2014/main" id="{FB4BF58F-597B-4D50-A746-D54901DF8F76}"/>
            </a:ext>
          </a:extLst>
        </xdr:cNvPr>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742" name="n_3mainValue【消防施設】&#10;一人当たり面積">
          <a:extLst>
            <a:ext uri="{FF2B5EF4-FFF2-40B4-BE49-F238E27FC236}">
              <a16:creationId xmlns:a16="http://schemas.microsoft.com/office/drawing/2014/main" id="{03BFB906-BD34-4949-8BF2-3E003AABBA08}"/>
            </a:ext>
          </a:extLst>
        </xdr:cNvPr>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100601</xdr:rowOff>
    </xdr:from>
    <xdr:ext cx="469744" cy="259045"/>
    <xdr:sp macro="" textlink="">
      <xdr:nvSpPr>
        <xdr:cNvPr id="743" name="n_4mainValue【消防施設】&#10;一人当たり面積">
          <a:extLst>
            <a:ext uri="{FF2B5EF4-FFF2-40B4-BE49-F238E27FC236}">
              <a16:creationId xmlns:a16="http://schemas.microsoft.com/office/drawing/2014/main" id="{B0A0F284-306F-41CD-AA10-52ACEAAAD1F5}"/>
            </a:ext>
          </a:extLst>
        </xdr:cNvPr>
        <xdr:cNvSpPr txBox="1"/>
      </xdr:nvSpPr>
      <xdr:spPr>
        <a:xfrm>
          <a:off x="18421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408E5F1C-CCF4-46CC-9522-4310AF0134D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7BA427C3-400E-469E-8274-739022C9C99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91D9F7AB-F658-40AE-B4E1-6D66CB77B9A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7FDB1E5B-BA82-4095-8B14-CA7FA6EE3D0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06C955BF-1F03-42D2-8013-D70307CF8BB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DCEF275B-1B96-4466-9A03-85351F4299A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579458B1-2C2E-44BE-A747-B118CA881CB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FD262D07-6B71-472F-9DD7-C37F13BE74A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80E52DC9-4F0D-4BBE-82C1-488403D93B6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49C3CF98-40AF-4D00-B3D4-E8B6F3E592B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2052639C-4281-4CC3-9350-2274D194682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CBC895D7-4696-455B-8BD4-F22FBB6327E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90AD768B-891D-4F9A-9928-E2865BD2164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8669A06C-15EF-4B5E-82FA-9E55EEE81DF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E677DAB2-48FA-423C-BF8D-91D90B8B5F5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F8F45A81-0FA2-4C38-9C7D-40C6AA63B1A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0E2EFC12-BA2E-4EB5-93D1-F6E84A58D4F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FE31454D-C5FF-4D5C-97E3-5A598226799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B5DAC10C-91A5-4DC7-B624-01A6D31DA2B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3CCBEE59-618C-4605-B6BF-FE2CC961A4F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3FEAE6B6-A733-4E26-A282-904081924DC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29F4FD19-F2C0-46BF-8362-F67FA030263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276511BE-28AC-4053-97B9-6534E67A4E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704D0749-0BAC-45C3-A7BF-E0369B6B855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a:extLst>
            <a:ext uri="{FF2B5EF4-FFF2-40B4-BE49-F238E27FC236}">
              <a16:creationId xmlns:a16="http://schemas.microsoft.com/office/drawing/2014/main" id="{36E2A1AA-33AF-4284-974F-93686A13A32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769" name="直線コネクタ 768">
          <a:extLst>
            <a:ext uri="{FF2B5EF4-FFF2-40B4-BE49-F238E27FC236}">
              <a16:creationId xmlns:a16="http://schemas.microsoft.com/office/drawing/2014/main" id="{B207E21B-E25A-4A8D-90AD-E23153609A3A}"/>
            </a:ext>
          </a:extLst>
        </xdr:cNvPr>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770" name="【庁舎】&#10;有形固定資産減価償却率最小値テキスト">
          <a:extLst>
            <a:ext uri="{FF2B5EF4-FFF2-40B4-BE49-F238E27FC236}">
              <a16:creationId xmlns:a16="http://schemas.microsoft.com/office/drawing/2014/main" id="{31788872-F60B-42BB-BD74-F7637873D863}"/>
            </a:ext>
          </a:extLst>
        </xdr:cNvPr>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771" name="直線コネクタ 770">
          <a:extLst>
            <a:ext uri="{FF2B5EF4-FFF2-40B4-BE49-F238E27FC236}">
              <a16:creationId xmlns:a16="http://schemas.microsoft.com/office/drawing/2014/main" id="{2DC7F8C7-43EA-4AA6-83E8-4D7A875AE29B}"/>
            </a:ext>
          </a:extLst>
        </xdr:cNvPr>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772" name="【庁舎】&#10;有形固定資産減価償却率最大値テキスト">
          <a:extLst>
            <a:ext uri="{FF2B5EF4-FFF2-40B4-BE49-F238E27FC236}">
              <a16:creationId xmlns:a16="http://schemas.microsoft.com/office/drawing/2014/main" id="{ED2C81AD-F26B-4EB5-8ADA-23EFB7E205F1}"/>
            </a:ext>
          </a:extLst>
        </xdr:cNvPr>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773" name="直線コネクタ 772">
          <a:extLst>
            <a:ext uri="{FF2B5EF4-FFF2-40B4-BE49-F238E27FC236}">
              <a16:creationId xmlns:a16="http://schemas.microsoft.com/office/drawing/2014/main" id="{BE701BD3-F66F-4F05-8567-777C211D3AFF}"/>
            </a:ext>
          </a:extLst>
        </xdr:cNvPr>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774" name="【庁舎】&#10;有形固定資産減価償却率平均値テキスト">
          <a:extLst>
            <a:ext uri="{FF2B5EF4-FFF2-40B4-BE49-F238E27FC236}">
              <a16:creationId xmlns:a16="http://schemas.microsoft.com/office/drawing/2014/main" id="{B3EE9AB6-F0FC-4B43-A317-4EC7EB05AC87}"/>
            </a:ext>
          </a:extLst>
        </xdr:cNvPr>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775" name="フローチャート: 判断 774">
          <a:extLst>
            <a:ext uri="{FF2B5EF4-FFF2-40B4-BE49-F238E27FC236}">
              <a16:creationId xmlns:a16="http://schemas.microsoft.com/office/drawing/2014/main" id="{42335912-B196-4FE6-ACA2-B420548AFCEA}"/>
            </a:ext>
          </a:extLst>
        </xdr:cNvPr>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776" name="フローチャート: 判断 775">
          <a:extLst>
            <a:ext uri="{FF2B5EF4-FFF2-40B4-BE49-F238E27FC236}">
              <a16:creationId xmlns:a16="http://schemas.microsoft.com/office/drawing/2014/main" id="{54AF4AE0-479A-47E0-899C-885F91DD015B}"/>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777" name="フローチャート: 判断 776">
          <a:extLst>
            <a:ext uri="{FF2B5EF4-FFF2-40B4-BE49-F238E27FC236}">
              <a16:creationId xmlns:a16="http://schemas.microsoft.com/office/drawing/2014/main" id="{342DCF21-BEE9-4E30-A2CB-C877198CD7D8}"/>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778" name="フローチャート: 判断 777">
          <a:extLst>
            <a:ext uri="{FF2B5EF4-FFF2-40B4-BE49-F238E27FC236}">
              <a16:creationId xmlns:a16="http://schemas.microsoft.com/office/drawing/2014/main" id="{D1929E2B-09EB-42AE-B9D4-A059F56076EC}"/>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779" name="フローチャート: 判断 778">
          <a:extLst>
            <a:ext uri="{FF2B5EF4-FFF2-40B4-BE49-F238E27FC236}">
              <a16:creationId xmlns:a16="http://schemas.microsoft.com/office/drawing/2014/main" id="{E81D23C1-1457-4814-80D2-41DCF01E92BE}"/>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46E0547C-CC58-4D70-939C-4494850F986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C0B4A6BE-043E-43E0-A0E0-E18D54F4260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D192A83D-9AA4-421E-AFED-D3DCBDA06F1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18B9E52C-1129-43AB-97BA-8B20CCE7F34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50908AEA-42C3-4380-B3B7-C31AB713B7E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22134</xdr:rowOff>
    </xdr:from>
    <xdr:to>
      <xdr:col>85</xdr:col>
      <xdr:colOff>177800</xdr:colOff>
      <xdr:row>105</xdr:row>
      <xdr:rowOff>123734</xdr:rowOff>
    </xdr:to>
    <xdr:sp macro="" textlink="">
      <xdr:nvSpPr>
        <xdr:cNvPr id="785" name="楕円 784">
          <a:extLst>
            <a:ext uri="{FF2B5EF4-FFF2-40B4-BE49-F238E27FC236}">
              <a16:creationId xmlns:a16="http://schemas.microsoft.com/office/drawing/2014/main" id="{E9C0999C-717C-4146-964F-C6911C2CDAF8}"/>
            </a:ext>
          </a:extLst>
        </xdr:cNvPr>
        <xdr:cNvSpPr/>
      </xdr:nvSpPr>
      <xdr:spPr>
        <a:xfrm>
          <a:off x="162687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561</xdr:rowOff>
    </xdr:from>
    <xdr:ext cx="405111" cy="259045"/>
    <xdr:sp macro="" textlink="">
      <xdr:nvSpPr>
        <xdr:cNvPr id="786" name="【庁舎】&#10;有形固定資産減価償却率該当値テキスト">
          <a:extLst>
            <a:ext uri="{FF2B5EF4-FFF2-40B4-BE49-F238E27FC236}">
              <a16:creationId xmlns:a16="http://schemas.microsoft.com/office/drawing/2014/main" id="{FA88379A-476C-46D5-BC38-B669C197EE9E}"/>
            </a:ext>
          </a:extLst>
        </xdr:cNvPr>
        <xdr:cNvSpPr txBox="1"/>
      </xdr:nvSpPr>
      <xdr:spPr>
        <a:xfrm>
          <a:off x="16357600"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152763</xdr:rowOff>
    </xdr:from>
    <xdr:to>
      <xdr:col>81</xdr:col>
      <xdr:colOff>101600</xdr:colOff>
      <xdr:row>105</xdr:row>
      <xdr:rowOff>82913</xdr:rowOff>
    </xdr:to>
    <xdr:sp macro="" textlink="">
      <xdr:nvSpPr>
        <xdr:cNvPr id="787" name="楕円 786">
          <a:extLst>
            <a:ext uri="{FF2B5EF4-FFF2-40B4-BE49-F238E27FC236}">
              <a16:creationId xmlns:a16="http://schemas.microsoft.com/office/drawing/2014/main" id="{DF77DB8C-20C9-491D-9A1D-DA11120281AC}"/>
            </a:ext>
          </a:extLst>
        </xdr:cNvPr>
        <xdr:cNvSpPr/>
      </xdr:nvSpPr>
      <xdr:spPr>
        <a:xfrm>
          <a:off x="15430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32113</xdr:rowOff>
    </xdr:from>
    <xdr:to>
      <xdr:col>85</xdr:col>
      <xdr:colOff>127000</xdr:colOff>
      <xdr:row>105</xdr:row>
      <xdr:rowOff>72934</xdr:rowOff>
    </xdr:to>
    <xdr:cxnSp macro="">
      <xdr:nvCxnSpPr>
        <xdr:cNvPr id="788" name="直線コネクタ 787">
          <a:extLst>
            <a:ext uri="{FF2B5EF4-FFF2-40B4-BE49-F238E27FC236}">
              <a16:creationId xmlns:a16="http://schemas.microsoft.com/office/drawing/2014/main" id="{06CBF128-089C-40AB-9C5F-3D49FBF1BE9C}"/>
            </a:ext>
          </a:extLst>
        </xdr:cNvPr>
        <xdr:cNvCxnSpPr/>
      </xdr:nvCxnSpPr>
      <xdr:spPr>
        <a:xfrm>
          <a:off x="15481300" y="1803436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89" name="楕円 788">
          <a:extLst>
            <a:ext uri="{FF2B5EF4-FFF2-40B4-BE49-F238E27FC236}">
              <a16:creationId xmlns:a16="http://schemas.microsoft.com/office/drawing/2014/main" id="{3674C799-3C4E-4C67-9051-E1D0303C4D42}"/>
            </a:ext>
          </a:extLst>
        </xdr:cNvPr>
        <xdr:cNvSpPr/>
      </xdr:nvSpPr>
      <xdr:spPr>
        <a:xfrm>
          <a:off x="14541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170906</xdr:rowOff>
    </xdr:from>
    <xdr:to>
      <xdr:col>81</xdr:col>
      <xdr:colOff>50800</xdr:colOff>
      <xdr:row>105</xdr:row>
      <xdr:rowOff>32113</xdr:rowOff>
    </xdr:to>
    <xdr:cxnSp macro="">
      <xdr:nvCxnSpPr>
        <xdr:cNvPr id="790" name="直線コネクタ 789">
          <a:extLst>
            <a:ext uri="{FF2B5EF4-FFF2-40B4-BE49-F238E27FC236}">
              <a16:creationId xmlns:a16="http://schemas.microsoft.com/office/drawing/2014/main" id="{DEA40EEF-0E12-4715-A09F-3EF5B7A4531C}"/>
            </a:ext>
          </a:extLst>
        </xdr:cNvPr>
        <xdr:cNvCxnSpPr/>
      </xdr:nvCxnSpPr>
      <xdr:spPr>
        <a:xfrm>
          <a:off x="14592300" y="180017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72752</xdr:rowOff>
    </xdr:from>
    <xdr:to>
      <xdr:col>72</xdr:col>
      <xdr:colOff>38100</xdr:colOff>
      <xdr:row>105</xdr:row>
      <xdr:rowOff>2902</xdr:rowOff>
    </xdr:to>
    <xdr:sp macro="" textlink="">
      <xdr:nvSpPr>
        <xdr:cNvPr id="791" name="楕円 790">
          <a:extLst>
            <a:ext uri="{FF2B5EF4-FFF2-40B4-BE49-F238E27FC236}">
              <a16:creationId xmlns:a16="http://schemas.microsoft.com/office/drawing/2014/main" id="{297A9367-2BA8-40E4-8839-0B9CFF4218FA}"/>
            </a:ext>
          </a:extLst>
        </xdr:cNvPr>
        <xdr:cNvSpPr/>
      </xdr:nvSpPr>
      <xdr:spPr>
        <a:xfrm>
          <a:off x="13652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123552</xdr:rowOff>
    </xdr:from>
    <xdr:to>
      <xdr:col>76</xdr:col>
      <xdr:colOff>114300</xdr:colOff>
      <xdr:row>104</xdr:row>
      <xdr:rowOff>170906</xdr:rowOff>
    </xdr:to>
    <xdr:cxnSp macro="">
      <xdr:nvCxnSpPr>
        <xdr:cNvPr id="792" name="直線コネクタ 791">
          <a:extLst>
            <a:ext uri="{FF2B5EF4-FFF2-40B4-BE49-F238E27FC236}">
              <a16:creationId xmlns:a16="http://schemas.microsoft.com/office/drawing/2014/main" id="{EE247C9E-1747-4585-AFE8-872DAE133F35}"/>
            </a:ext>
          </a:extLst>
        </xdr:cNvPr>
        <xdr:cNvCxnSpPr/>
      </xdr:nvCxnSpPr>
      <xdr:spPr>
        <a:xfrm>
          <a:off x="13703300" y="1795435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31931</xdr:rowOff>
    </xdr:from>
    <xdr:to>
      <xdr:col>67</xdr:col>
      <xdr:colOff>101600</xdr:colOff>
      <xdr:row>104</xdr:row>
      <xdr:rowOff>133531</xdr:rowOff>
    </xdr:to>
    <xdr:sp macro="" textlink="">
      <xdr:nvSpPr>
        <xdr:cNvPr id="793" name="楕円 792">
          <a:extLst>
            <a:ext uri="{FF2B5EF4-FFF2-40B4-BE49-F238E27FC236}">
              <a16:creationId xmlns:a16="http://schemas.microsoft.com/office/drawing/2014/main" id="{7C8E8E86-5A3F-4859-8608-B6E69F49EB42}"/>
            </a:ext>
          </a:extLst>
        </xdr:cNvPr>
        <xdr:cNvSpPr/>
      </xdr:nvSpPr>
      <xdr:spPr>
        <a:xfrm>
          <a:off x="12763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82731</xdr:rowOff>
    </xdr:from>
    <xdr:to>
      <xdr:col>71</xdr:col>
      <xdr:colOff>177800</xdr:colOff>
      <xdr:row>104</xdr:row>
      <xdr:rowOff>123552</xdr:rowOff>
    </xdr:to>
    <xdr:cxnSp macro="">
      <xdr:nvCxnSpPr>
        <xdr:cNvPr id="794" name="直線コネクタ 793">
          <a:extLst>
            <a:ext uri="{FF2B5EF4-FFF2-40B4-BE49-F238E27FC236}">
              <a16:creationId xmlns:a16="http://schemas.microsoft.com/office/drawing/2014/main" id="{12F9320E-7270-43E7-9781-E10F57DE41F9}"/>
            </a:ext>
          </a:extLst>
        </xdr:cNvPr>
        <xdr:cNvCxnSpPr/>
      </xdr:nvCxnSpPr>
      <xdr:spPr>
        <a:xfrm>
          <a:off x="12814300" y="1791353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795" name="n_1aveValue【庁舎】&#10;有形固定資産減価償却率">
          <a:extLst>
            <a:ext uri="{FF2B5EF4-FFF2-40B4-BE49-F238E27FC236}">
              <a16:creationId xmlns:a16="http://schemas.microsoft.com/office/drawing/2014/main" id="{3F1F0F95-0D17-4FBD-BB69-2CEC4FF93616}"/>
            </a:ext>
          </a:extLst>
        </xdr:cNvPr>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796" name="n_2aveValue【庁舎】&#10;有形固定資産減価償却率">
          <a:extLst>
            <a:ext uri="{FF2B5EF4-FFF2-40B4-BE49-F238E27FC236}">
              <a16:creationId xmlns:a16="http://schemas.microsoft.com/office/drawing/2014/main" id="{CA5ED70F-2B5E-45C9-8465-744819C8321C}"/>
            </a:ext>
          </a:extLst>
        </xdr:cNvPr>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797" name="n_3aveValue【庁舎】&#10;有形固定資産減価償却率">
          <a:extLst>
            <a:ext uri="{FF2B5EF4-FFF2-40B4-BE49-F238E27FC236}">
              <a16:creationId xmlns:a16="http://schemas.microsoft.com/office/drawing/2014/main" id="{A6CF958C-1B10-4C61-B675-ABDE0ADA036E}"/>
            </a:ext>
          </a:extLst>
        </xdr:cNvPr>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798" name="n_4aveValue【庁舎】&#10;有形固定資産減価償却率">
          <a:extLst>
            <a:ext uri="{FF2B5EF4-FFF2-40B4-BE49-F238E27FC236}">
              <a16:creationId xmlns:a16="http://schemas.microsoft.com/office/drawing/2014/main" id="{B87F7986-494E-4271-966D-B81C4B6BF617}"/>
            </a:ext>
          </a:extLst>
        </xdr:cNvPr>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74040</xdr:rowOff>
    </xdr:from>
    <xdr:ext cx="405111" cy="259045"/>
    <xdr:sp macro="" textlink="">
      <xdr:nvSpPr>
        <xdr:cNvPr id="799" name="n_1mainValue【庁舎】&#10;有形固定資産減価償却率">
          <a:extLst>
            <a:ext uri="{FF2B5EF4-FFF2-40B4-BE49-F238E27FC236}">
              <a16:creationId xmlns:a16="http://schemas.microsoft.com/office/drawing/2014/main" id="{D72E10BB-0BC1-406B-8ED4-217569E72D72}"/>
            </a:ext>
          </a:extLst>
        </xdr:cNvPr>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800" name="n_2mainValue【庁舎】&#10;有形固定資産減価償却率">
          <a:extLst>
            <a:ext uri="{FF2B5EF4-FFF2-40B4-BE49-F238E27FC236}">
              <a16:creationId xmlns:a16="http://schemas.microsoft.com/office/drawing/2014/main" id="{103B20CA-E7ED-4E14-BB7D-849FB0FEABE3}"/>
            </a:ext>
          </a:extLst>
        </xdr:cNvPr>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165479</xdr:rowOff>
    </xdr:from>
    <xdr:ext cx="405111" cy="259045"/>
    <xdr:sp macro="" textlink="">
      <xdr:nvSpPr>
        <xdr:cNvPr id="801" name="n_3mainValue【庁舎】&#10;有形固定資産減価償却率">
          <a:extLst>
            <a:ext uri="{FF2B5EF4-FFF2-40B4-BE49-F238E27FC236}">
              <a16:creationId xmlns:a16="http://schemas.microsoft.com/office/drawing/2014/main" id="{2256C265-15C5-4A1C-AE51-5230998ECFB4}"/>
            </a:ext>
          </a:extLst>
        </xdr:cNvPr>
        <xdr:cNvSpPr txBox="1"/>
      </xdr:nvSpPr>
      <xdr:spPr>
        <a:xfrm>
          <a:off x="13500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124658</xdr:rowOff>
    </xdr:from>
    <xdr:ext cx="405111" cy="259045"/>
    <xdr:sp macro="" textlink="">
      <xdr:nvSpPr>
        <xdr:cNvPr id="802" name="n_4mainValue【庁舎】&#10;有形固定資産減価償却率">
          <a:extLst>
            <a:ext uri="{FF2B5EF4-FFF2-40B4-BE49-F238E27FC236}">
              <a16:creationId xmlns:a16="http://schemas.microsoft.com/office/drawing/2014/main" id="{22241C63-5E82-420D-BE93-2F460B1185D3}"/>
            </a:ext>
          </a:extLst>
        </xdr:cNvPr>
        <xdr:cNvSpPr txBox="1"/>
      </xdr:nvSpPr>
      <xdr:spPr>
        <a:xfrm>
          <a:off x="12611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5691374B-B7C6-485B-9F02-6F54E1119D9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CCEE591B-B28B-4B06-83CB-4DE2E8D086C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5D6C4373-B9AA-4F6F-B16B-C402C9AB42C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73C9D341-B95B-4598-B9DA-8266963C882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76F86417-DA89-4503-B8BF-95E0B8312AF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CA56F686-9627-4E6B-8F9F-3EDF8052D64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29E76894-D62E-4D2B-8D05-11732340351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37FBF6AC-44D9-491D-9479-320012B9462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AF5FCF2C-909D-4009-8E52-DFB46CC8CCC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F9A5CE7F-58EB-43B6-8E95-1538701B995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3" name="直線コネクタ 812">
          <a:extLst>
            <a:ext uri="{FF2B5EF4-FFF2-40B4-BE49-F238E27FC236}">
              <a16:creationId xmlns:a16="http://schemas.microsoft.com/office/drawing/2014/main" id="{C69ED027-DB64-48F2-8D57-40606B79FB5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4" name="テキスト ボックス 813">
          <a:extLst>
            <a:ext uri="{FF2B5EF4-FFF2-40B4-BE49-F238E27FC236}">
              <a16:creationId xmlns:a16="http://schemas.microsoft.com/office/drawing/2014/main" id="{4A067CC7-9C13-4579-92A1-59A878A633D2}"/>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5" name="直線コネクタ 814">
          <a:extLst>
            <a:ext uri="{FF2B5EF4-FFF2-40B4-BE49-F238E27FC236}">
              <a16:creationId xmlns:a16="http://schemas.microsoft.com/office/drawing/2014/main" id="{73145616-CAEF-4062-AA31-6444CB68F76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6" name="テキスト ボックス 815">
          <a:extLst>
            <a:ext uri="{FF2B5EF4-FFF2-40B4-BE49-F238E27FC236}">
              <a16:creationId xmlns:a16="http://schemas.microsoft.com/office/drawing/2014/main" id="{A8965AA1-4C81-4364-8DE4-440D1DC9460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7" name="直線コネクタ 816">
          <a:extLst>
            <a:ext uri="{FF2B5EF4-FFF2-40B4-BE49-F238E27FC236}">
              <a16:creationId xmlns:a16="http://schemas.microsoft.com/office/drawing/2014/main" id="{865685FC-295F-4DB7-B562-7AD368D93B6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8" name="テキスト ボックス 817">
          <a:extLst>
            <a:ext uri="{FF2B5EF4-FFF2-40B4-BE49-F238E27FC236}">
              <a16:creationId xmlns:a16="http://schemas.microsoft.com/office/drawing/2014/main" id="{E4F06C96-C84B-4AD2-9630-8D2CE555648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9" name="直線コネクタ 818">
          <a:extLst>
            <a:ext uri="{FF2B5EF4-FFF2-40B4-BE49-F238E27FC236}">
              <a16:creationId xmlns:a16="http://schemas.microsoft.com/office/drawing/2014/main" id="{FA6CFF77-1DA4-4757-80B3-DC13C4FD839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0" name="テキスト ボックス 819">
          <a:extLst>
            <a:ext uri="{FF2B5EF4-FFF2-40B4-BE49-F238E27FC236}">
              <a16:creationId xmlns:a16="http://schemas.microsoft.com/office/drawing/2014/main" id="{91241D5B-262B-4EA2-BD67-66FA48836F2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20442053-F883-4541-A4C3-7EA8F514A6F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CE8CFC4F-B711-440B-A61C-FB586BC9294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823468F7-9E5D-42EA-A037-EBF0B0B77C2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824" name="直線コネクタ 823">
          <a:extLst>
            <a:ext uri="{FF2B5EF4-FFF2-40B4-BE49-F238E27FC236}">
              <a16:creationId xmlns:a16="http://schemas.microsoft.com/office/drawing/2014/main" id="{5901D802-C0D2-4C9B-B931-7725851EC8F3}"/>
            </a:ext>
          </a:extLst>
        </xdr:cNvPr>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825" name="【庁舎】&#10;一人当たり面積最小値テキスト">
          <a:extLst>
            <a:ext uri="{FF2B5EF4-FFF2-40B4-BE49-F238E27FC236}">
              <a16:creationId xmlns:a16="http://schemas.microsoft.com/office/drawing/2014/main" id="{949064F7-1401-4F01-A81F-13600B576D2E}"/>
            </a:ext>
          </a:extLst>
        </xdr:cNvPr>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826" name="直線コネクタ 825">
          <a:extLst>
            <a:ext uri="{FF2B5EF4-FFF2-40B4-BE49-F238E27FC236}">
              <a16:creationId xmlns:a16="http://schemas.microsoft.com/office/drawing/2014/main" id="{ABCCFC2F-557B-44EC-AA93-8992DBE05513}"/>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7" name="【庁舎】&#10;一人当たり面積最大値テキスト">
          <a:extLst>
            <a:ext uri="{FF2B5EF4-FFF2-40B4-BE49-F238E27FC236}">
              <a16:creationId xmlns:a16="http://schemas.microsoft.com/office/drawing/2014/main" id="{884CE365-FAD8-40BD-BFF4-CCF5360FC0B4}"/>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8" name="直線コネクタ 827">
          <a:extLst>
            <a:ext uri="{FF2B5EF4-FFF2-40B4-BE49-F238E27FC236}">
              <a16:creationId xmlns:a16="http://schemas.microsoft.com/office/drawing/2014/main" id="{742E1CEF-813F-4279-AB19-CB5F7260C447}"/>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829" name="【庁舎】&#10;一人当たり面積平均値テキスト">
          <a:extLst>
            <a:ext uri="{FF2B5EF4-FFF2-40B4-BE49-F238E27FC236}">
              <a16:creationId xmlns:a16="http://schemas.microsoft.com/office/drawing/2014/main" id="{CB75E336-2A31-4792-82AC-8667E86F835E}"/>
            </a:ext>
          </a:extLst>
        </xdr:cNvPr>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30" name="フローチャート: 判断 829">
          <a:extLst>
            <a:ext uri="{FF2B5EF4-FFF2-40B4-BE49-F238E27FC236}">
              <a16:creationId xmlns:a16="http://schemas.microsoft.com/office/drawing/2014/main" id="{DF8E4345-77BD-4536-ACE5-237240FEBAFF}"/>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831" name="フローチャート: 判断 830">
          <a:extLst>
            <a:ext uri="{FF2B5EF4-FFF2-40B4-BE49-F238E27FC236}">
              <a16:creationId xmlns:a16="http://schemas.microsoft.com/office/drawing/2014/main" id="{49525165-9F80-4209-890F-42FAC80D0413}"/>
            </a:ext>
          </a:extLst>
        </xdr:cNvPr>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832" name="フローチャート: 判断 831">
          <a:extLst>
            <a:ext uri="{FF2B5EF4-FFF2-40B4-BE49-F238E27FC236}">
              <a16:creationId xmlns:a16="http://schemas.microsoft.com/office/drawing/2014/main" id="{3C5FE5EA-2655-4C12-8A7E-6AED33BD5730}"/>
            </a:ext>
          </a:extLst>
        </xdr:cNvPr>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833" name="フローチャート: 判断 832">
          <a:extLst>
            <a:ext uri="{FF2B5EF4-FFF2-40B4-BE49-F238E27FC236}">
              <a16:creationId xmlns:a16="http://schemas.microsoft.com/office/drawing/2014/main" id="{8028F360-3371-45A9-A45D-CD1E255C1FEB}"/>
            </a:ext>
          </a:extLst>
        </xdr:cNvPr>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834" name="フローチャート: 判断 833">
          <a:extLst>
            <a:ext uri="{FF2B5EF4-FFF2-40B4-BE49-F238E27FC236}">
              <a16:creationId xmlns:a16="http://schemas.microsoft.com/office/drawing/2014/main" id="{5901C599-5F56-42A9-B72F-6026489ECB96}"/>
            </a:ext>
          </a:extLst>
        </xdr:cNvPr>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A144219C-BBF7-4C0A-92FD-A65ACFA9429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1416CA91-CE60-4D1F-8497-FB877E96505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64407FF2-CD59-46B2-8897-F64973EABAD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F2E9F22D-E128-48A5-8863-5F408C2AE38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1AAE5FB2-6E1D-423B-8E47-74DDF101661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40" name="楕円 839">
          <a:extLst>
            <a:ext uri="{FF2B5EF4-FFF2-40B4-BE49-F238E27FC236}">
              <a16:creationId xmlns:a16="http://schemas.microsoft.com/office/drawing/2014/main" id="{2BCE9D06-EAF4-4048-945C-B08D79AF02C2}"/>
            </a:ext>
          </a:extLst>
        </xdr:cNvPr>
        <xdr:cNvSpPr/>
      </xdr:nvSpPr>
      <xdr:spPr>
        <a:xfrm>
          <a:off x="221107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168419</xdr:rowOff>
    </xdr:from>
    <xdr:ext cx="469744" cy="259045"/>
    <xdr:sp macro="" textlink="">
      <xdr:nvSpPr>
        <xdr:cNvPr id="841" name="【庁舎】&#10;一人当たり面積該当値テキスト">
          <a:extLst>
            <a:ext uri="{FF2B5EF4-FFF2-40B4-BE49-F238E27FC236}">
              <a16:creationId xmlns:a16="http://schemas.microsoft.com/office/drawing/2014/main" id="{E620D2F5-15D0-4386-B2F9-2CC3757E0D45}"/>
            </a:ext>
          </a:extLst>
        </xdr:cNvPr>
        <xdr:cNvSpPr txBox="1"/>
      </xdr:nvSpPr>
      <xdr:spPr>
        <a:xfrm>
          <a:off x="22199600" y="1817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18542</xdr:rowOff>
    </xdr:from>
    <xdr:to>
      <xdr:col>112</xdr:col>
      <xdr:colOff>38100</xdr:colOff>
      <xdr:row>106</xdr:row>
      <xdr:rowOff>120142</xdr:rowOff>
    </xdr:to>
    <xdr:sp macro="" textlink="">
      <xdr:nvSpPr>
        <xdr:cNvPr id="842" name="楕円 841">
          <a:extLst>
            <a:ext uri="{FF2B5EF4-FFF2-40B4-BE49-F238E27FC236}">
              <a16:creationId xmlns:a16="http://schemas.microsoft.com/office/drawing/2014/main" id="{44934A9C-34EF-4F75-BB42-EF70E1C5B50C}"/>
            </a:ext>
          </a:extLst>
        </xdr:cNvPr>
        <xdr:cNvSpPr/>
      </xdr:nvSpPr>
      <xdr:spPr>
        <a:xfrm>
          <a:off x="21272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69342</xdr:rowOff>
    </xdr:from>
    <xdr:to>
      <xdr:col>116</xdr:col>
      <xdr:colOff>63500</xdr:colOff>
      <xdr:row>106</xdr:row>
      <xdr:rowOff>69342</xdr:rowOff>
    </xdr:to>
    <xdr:cxnSp macro="">
      <xdr:nvCxnSpPr>
        <xdr:cNvPr id="843" name="直線コネクタ 842">
          <a:extLst>
            <a:ext uri="{FF2B5EF4-FFF2-40B4-BE49-F238E27FC236}">
              <a16:creationId xmlns:a16="http://schemas.microsoft.com/office/drawing/2014/main" id="{2F18788A-7FFC-40A2-99CA-CEF993277B70}"/>
            </a:ext>
          </a:extLst>
        </xdr:cNvPr>
        <xdr:cNvCxnSpPr/>
      </xdr:nvCxnSpPr>
      <xdr:spPr>
        <a:xfrm>
          <a:off x="21323300" y="182430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18542</xdr:rowOff>
    </xdr:from>
    <xdr:to>
      <xdr:col>107</xdr:col>
      <xdr:colOff>101600</xdr:colOff>
      <xdr:row>106</xdr:row>
      <xdr:rowOff>120142</xdr:rowOff>
    </xdr:to>
    <xdr:sp macro="" textlink="">
      <xdr:nvSpPr>
        <xdr:cNvPr id="844" name="楕円 843">
          <a:extLst>
            <a:ext uri="{FF2B5EF4-FFF2-40B4-BE49-F238E27FC236}">
              <a16:creationId xmlns:a16="http://schemas.microsoft.com/office/drawing/2014/main" id="{700334CF-12BC-4670-A9EE-607476444F63}"/>
            </a:ext>
          </a:extLst>
        </xdr:cNvPr>
        <xdr:cNvSpPr/>
      </xdr:nvSpPr>
      <xdr:spPr>
        <a:xfrm>
          <a:off x="20383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69342</xdr:rowOff>
    </xdr:from>
    <xdr:to>
      <xdr:col>111</xdr:col>
      <xdr:colOff>177800</xdr:colOff>
      <xdr:row>106</xdr:row>
      <xdr:rowOff>69342</xdr:rowOff>
    </xdr:to>
    <xdr:cxnSp macro="">
      <xdr:nvCxnSpPr>
        <xdr:cNvPr id="845" name="直線コネクタ 844">
          <a:extLst>
            <a:ext uri="{FF2B5EF4-FFF2-40B4-BE49-F238E27FC236}">
              <a16:creationId xmlns:a16="http://schemas.microsoft.com/office/drawing/2014/main" id="{C6EBF5F6-8711-4CF6-AC6D-C592F58028FB}"/>
            </a:ext>
          </a:extLst>
        </xdr:cNvPr>
        <xdr:cNvCxnSpPr/>
      </xdr:nvCxnSpPr>
      <xdr:spPr>
        <a:xfrm>
          <a:off x="20434300" y="18243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18542</xdr:rowOff>
    </xdr:from>
    <xdr:to>
      <xdr:col>102</xdr:col>
      <xdr:colOff>165100</xdr:colOff>
      <xdr:row>106</xdr:row>
      <xdr:rowOff>120142</xdr:rowOff>
    </xdr:to>
    <xdr:sp macro="" textlink="">
      <xdr:nvSpPr>
        <xdr:cNvPr id="846" name="楕円 845">
          <a:extLst>
            <a:ext uri="{FF2B5EF4-FFF2-40B4-BE49-F238E27FC236}">
              <a16:creationId xmlns:a16="http://schemas.microsoft.com/office/drawing/2014/main" id="{F42D4E67-0F2D-498C-9FB4-09F2249C1DD0}"/>
            </a:ext>
          </a:extLst>
        </xdr:cNvPr>
        <xdr:cNvSpPr/>
      </xdr:nvSpPr>
      <xdr:spPr>
        <a:xfrm>
          <a:off x="19494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69342</xdr:rowOff>
    </xdr:from>
    <xdr:to>
      <xdr:col>107</xdr:col>
      <xdr:colOff>50800</xdr:colOff>
      <xdr:row>106</xdr:row>
      <xdr:rowOff>69342</xdr:rowOff>
    </xdr:to>
    <xdr:cxnSp macro="">
      <xdr:nvCxnSpPr>
        <xdr:cNvPr id="847" name="直線コネクタ 846">
          <a:extLst>
            <a:ext uri="{FF2B5EF4-FFF2-40B4-BE49-F238E27FC236}">
              <a16:creationId xmlns:a16="http://schemas.microsoft.com/office/drawing/2014/main" id="{4A88549E-D6F9-4B66-989B-B9449363586B}"/>
            </a:ext>
          </a:extLst>
        </xdr:cNvPr>
        <xdr:cNvCxnSpPr/>
      </xdr:nvCxnSpPr>
      <xdr:spPr>
        <a:xfrm>
          <a:off x="19545300" y="18243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18542</xdr:rowOff>
    </xdr:from>
    <xdr:to>
      <xdr:col>98</xdr:col>
      <xdr:colOff>38100</xdr:colOff>
      <xdr:row>106</xdr:row>
      <xdr:rowOff>120142</xdr:rowOff>
    </xdr:to>
    <xdr:sp macro="" textlink="">
      <xdr:nvSpPr>
        <xdr:cNvPr id="848" name="楕円 847">
          <a:extLst>
            <a:ext uri="{FF2B5EF4-FFF2-40B4-BE49-F238E27FC236}">
              <a16:creationId xmlns:a16="http://schemas.microsoft.com/office/drawing/2014/main" id="{96C0DC20-D57D-40E6-9FDC-C20A9420EA75}"/>
            </a:ext>
          </a:extLst>
        </xdr:cNvPr>
        <xdr:cNvSpPr/>
      </xdr:nvSpPr>
      <xdr:spPr>
        <a:xfrm>
          <a:off x="18605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69342</xdr:rowOff>
    </xdr:from>
    <xdr:to>
      <xdr:col>102</xdr:col>
      <xdr:colOff>114300</xdr:colOff>
      <xdr:row>106</xdr:row>
      <xdr:rowOff>69342</xdr:rowOff>
    </xdr:to>
    <xdr:cxnSp macro="">
      <xdr:nvCxnSpPr>
        <xdr:cNvPr id="849" name="直線コネクタ 848">
          <a:extLst>
            <a:ext uri="{FF2B5EF4-FFF2-40B4-BE49-F238E27FC236}">
              <a16:creationId xmlns:a16="http://schemas.microsoft.com/office/drawing/2014/main" id="{B238B128-FB69-4FD4-8136-1CE015F08EF0}"/>
            </a:ext>
          </a:extLst>
        </xdr:cNvPr>
        <xdr:cNvCxnSpPr/>
      </xdr:nvCxnSpPr>
      <xdr:spPr>
        <a:xfrm>
          <a:off x="18656300" y="18243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850" name="n_1aveValue【庁舎】&#10;一人当たり面積">
          <a:extLst>
            <a:ext uri="{FF2B5EF4-FFF2-40B4-BE49-F238E27FC236}">
              <a16:creationId xmlns:a16="http://schemas.microsoft.com/office/drawing/2014/main" id="{9F07AFDD-4951-4106-8842-6919AAD30DB9}"/>
            </a:ext>
          </a:extLst>
        </xdr:cNvPr>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851" name="n_2aveValue【庁舎】&#10;一人当たり面積">
          <a:extLst>
            <a:ext uri="{FF2B5EF4-FFF2-40B4-BE49-F238E27FC236}">
              <a16:creationId xmlns:a16="http://schemas.microsoft.com/office/drawing/2014/main" id="{7611ED4D-16E7-44A4-A541-FB99E13207C0}"/>
            </a:ext>
          </a:extLst>
        </xdr:cNvPr>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852" name="n_3aveValue【庁舎】&#10;一人当たり面積">
          <a:extLst>
            <a:ext uri="{FF2B5EF4-FFF2-40B4-BE49-F238E27FC236}">
              <a16:creationId xmlns:a16="http://schemas.microsoft.com/office/drawing/2014/main" id="{5A3E69CE-B845-41B7-BB4F-2CB46FBAD456}"/>
            </a:ext>
          </a:extLst>
        </xdr:cNvPr>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853" name="n_4aveValue【庁舎】&#10;一人当たり面積">
          <a:extLst>
            <a:ext uri="{FF2B5EF4-FFF2-40B4-BE49-F238E27FC236}">
              <a16:creationId xmlns:a16="http://schemas.microsoft.com/office/drawing/2014/main" id="{AF3CEE99-73FF-4481-9F94-59884CED7C91}"/>
            </a:ext>
          </a:extLst>
        </xdr:cNvPr>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111269</xdr:rowOff>
    </xdr:from>
    <xdr:ext cx="469744" cy="259045"/>
    <xdr:sp macro="" textlink="">
      <xdr:nvSpPr>
        <xdr:cNvPr id="854" name="n_1mainValue【庁舎】&#10;一人当たり面積">
          <a:extLst>
            <a:ext uri="{FF2B5EF4-FFF2-40B4-BE49-F238E27FC236}">
              <a16:creationId xmlns:a16="http://schemas.microsoft.com/office/drawing/2014/main" id="{F83D415C-4042-482F-8FBA-5D96BDDD4ACB}"/>
            </a:ext>
          </a:extLst>
        </xdr:cNvPr>
        <xdr:cNvSpPr txBox="1"/>
      </xdr:nvSpPr>
      <xdr:spPr>
        <a:xfrm>
          <a:off x="210757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111269</xdr:rowOff>
    </xdr:from>
    <xdr:ext cx="469744" cy="259045"/>
    <xdr:sp macro="" textlink="">
      <xdr:nvSpPr>
        <xdr:cNvPr id="855" name="n_2mainValue【庁舎】&#10;一人当たり面積">
          <a:extLst>
            <a:ext uri="{FF2B5EF4-FFF2-40B4-BE49-F238E27FC236}">
              <a16:creationId xmlns:a16="http://schemas.microsoft.com/office/drawing/2014/main" id="{7AEE9438-33A7-4FC9-8F1C-9192647C1B56}"/>
            </a:ext>
          </a:extLst>
        </xdr:cNvPr>
        <xdr:cNvSpPr txBox="1"/>
      </xdr:nvSpPr>
      <xdr:spPr>
        <a:xfrm>
          <a:off x="20199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111269</xdr:rowOff>
    </xdr:from>
    <xdr:ext cx="469744" cy="259045"/>
    <xdr:sp macro="" textlink="">
      <xdr:nvSpPr>
        <xdr:cNvPr id="856" name="n_3mainValue【庁舎】&#10;一人当たり面積">
          <a:extLst>
            <a:ext uri="{FF2B5EF4-FFF2-40B4-BE49-F238E27FC236}">
              <a16:creationId xmlns:a16="http://schemas.microsoft.com/office/drawing/2014/main" id="{053B1010-2B34-4FFA-97D5-B7B99817F178}"/>
            </a:ext>
          </a:extLst>
        </xdr:cNvPr>
        <xdr:cNvSpPr txBox="1"/>
      </xdr:nvSpPr>
      <xdr:spPr>
        <a:xfrm>
          <a:off x="19310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857" name="n_4mainValue【庁舎】&#10;一人当たり面積">
          <a:extLst>
            <a:ext uri="{FF2B5EF4-FFF2-40B4-BE49-F238E27FC236}">
              <a16:creationId xmlns:a16="http://schemas.microsoft.com/office/drawing/2014/main" id="{FB478542-7671-4E26-95A1-C191661A9807}"/>
            </a:ext>
          </a:extLst>
        </xdr:cNvPr>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B1CCE8C5-63CF-4CB4-964E-749A6DD72E6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FC502514-D716-4223-8486-2DA496161D7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D0E581C1-AD02-4D24-8F34-638C15FC143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有形固定資産減価償却率について、消防施設以外の類型別の施設については、類似団体内平均値を上回っている。建設</a:t>
          </a:r>
          <a:r>
            <a:rPr kumimoji="1" lang="ja-JP" altLang="en-US" sz="1300">
              <a:latin typeface="ＭＳ Ｐゴシック" panose="020B0600070205080204" pitchFamily="50" charset="-128"/>
              <a:ea typeface="ＭＳ Ｐゴシック" panose="020B0600070205080204" pitchFamily="50" charset="-128"/>
            </a:rPr>
            <a:t>後４０年以上経過した市庁舎をはじめ、施設全般の老朽化が進行していることが要因である。建築年度別に施設全体の整備状況を整理すると現在の市庁舎が完成した昭和４７年度から６０年代にかけて建設された施設が多く、築３０年超の公共施設の延床面積が施設全体の半数近くを占めている。今後は公共施設に関する個別施設計画に基づき施設の耐震化や長寿命化を図るなど計画的に改修・修繕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61,908
61,387
113.01
37,711,803
35,563,403
2,046,410
13,980,231
22,169,726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令和２年度は、市民税収及び固定資産税収等の市税収入の増等に伴う基準財政収入額の増額が単位費用の増加による社会福祉費の増等による基準財政需要額の増額を上回ったため、令和元年度からと</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0.71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年度から徐々に増加し、平成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年度から類似団体の平均値を上回って推移しているが、今後も徹底した経費節減に努め、市税の課税客体などの把握や収納対策の強化を図り、さらなる自主財源確保の取り組みを進める。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109765</xdr:rowOff>
    </xdr:from>
    <xdr:to>
      <xdr:col>23</xdr:col>
      <xdr:colOff>133350</xdr:colOff>
      <xdr:row>40</xdr:row>
      <xdr:rowOff>127000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9677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161472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41</xdr:row>
      <xdr:rowOff>24493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75492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令和２年度は、地方税の減収、人件費や補助費の増等により前年度に比べて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ポイント増加した。類似団体の平均値を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今後も、定員管理等による歳出削減や起債の抑制を行うとともに、市税徴収率の向上などによる歳入確保に取り組み、財政構造の弾力性の確保に努める。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100754</xdr:rowOff>
    </xdr:from>
    <xdr:to>
      <xdr:col>23</xdr:col>
      <xdr:colOff>133350</xdr:colOff>
      <xdr:row>62</xdr:row>
      <xdr:rowOff>157056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73065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100754</xdr:rowOff>
    </xdr:from>
    <xdr:to>
      <xdr:col>19</xdr:col>
      <xdr:colOff>133350</xdr:colOff>
      <xdr:row>63</xdr:row>
      <xdr:rowOff>49954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7306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63</xdr:row>
      <xdr:rowOff>49954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7869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62</xdr:row>
      <xdr:rowOff>157056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63413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122783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49954</xdr:rowOff>
    </xdr:from>
    <xdr:to>
      <xdr:col>19</xdr:col>
      <xdr:colOff>184150</xdr:colOff>
      <xdr:row>62</xdr:row>
      <xdr:rowOff>151554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110931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65210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令和２年度は、会計年度任用職員が新たに設けられたことと、退職手当の増等により人件費が増加した。また国の</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スクール構想におけるネットワークやタブレット整備に係る物件費も増加した。そのため前年度を大きく上回ったものの類似団体においても同様の状況にあるため平均値を下回った状態を維持している。</a:t>
          </a:r>
        </a:p>
        <a:p>
          <a:r>
            <a:rPr kumimoji="1" lang="ja-JP" altLang="en-US" sz="1300">
              <a:latin typeface="ＭＳ Ｐゴシック" panose="020B0600070205080204" pitchFamily="50" charset="-128"/>
              <a:ea typeface="ＭＳ Ｐゴシック" panose="020B0600070205080204" pitchFamily="50" charset="-128"/>
            </a:rPr>
            <a:t>　今後も、定員適正化やコスト削減に取り組み、人件費・物件費等の削減を図る。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46341</xdr:rowOff>
    </xdr:from>
    <xdr:to>
      <xdr:col>23</xdr:col>
      <xdr:colOff>133350</xdr:colOff>
      <xdr:row>82</xdr:row>
      <xdr:rowOff>12199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33791"/>
          <a:ext cx="838200" cy="1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42393</xdr:rowOff>
    </xdr:from>
    <xdr:to>
      <xdr:col>19</xdr:col>
      <xdr:colOff>133350</xdr:colOff>
      <xdr:row>81</xdr:row>
      <xdr:rowOff>46341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29843"/>
          <a:ext cx="889000" cy="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42393</xdr:rowOff>
    </xdr:from>
    <xdr:to>
      <xdr:col>15</xdr:col>
      <xdr:colOff>82550</xdr:colOff>
      <xdr:row>81</xdr:row>
      <xdr:rowOff>57103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929843"/>
          <a:ext cx="889000" cy="1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29466</xdr:rowOff>
    </xdr:from>
    <xdr:to>
      <xdr:col>11</xdr:col>
      <xdr:colOff>31750</xdr:colOff>
      <xdr:row>81</xdr:row>
      <xdr:rowOff>57103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16916"/>
          <a:ext cx="889000" cy="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132849</xdr:rowOff>
    </xdr:from>
    <xdr:to>
      <xdr:col>23</xdr:col>
      <xdr:colOff>184150</xdr:colOff>
      <xdr:row>82</xdr:row>
      <xdr:rowOff>62999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2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149376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6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166991</xdr:rowOff>
    </xdr:from>
    <xdr:to>
      <xdr:col>19</xdr:col>
      <xdr:colOff>184150</xdr:colOff>
      <xdr:row>81</xdr:row>
      <xdr:rowOff>97141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8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107318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51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163043</xdr:rowOff>
    </xdr:from>
    <xdr:to>
      <xdr:col>15</xdr:col>
      <xdr:colOff>133350</xdr:colOff>
      <xdr:row>81</xdr:row>
      <xdr:rowOff>93193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7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4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6303</xdr:rowOff>
    </xdr:from>
    <xdr:to>
      <xdr:col>11</xdr:col>
      <xdr:colOff>82550</xdr:colOff>
      <xdr:row>81</xdr:row>
      <xdr:rowOff>107903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9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118080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6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150116</xdr:rowOff>
    </xdr:from>
    <xdr:to>
      <xdr:col>7</xdr:col>
      <xdr:colOff>31750</xdr:colOff>
      <xdr:row>81</xdr:row>
      <xdr:rowOff>80266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90443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来からの県準拠の給与体系となっており、令和２年度は前年度と同水準、類似団体の平均値を上回るものとなっている。給料表の構造を見直し、職務・職責に応じた構造への転換を図る観点から、職員の配置等の適正化等の措置を講じ、今後も国及び県の勧告並びに他市等の状況を参考にし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34471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122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34471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122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86179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220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86179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1220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これまで行政改革の一環として職員数の削減を図ってきたことで、令和２年度を含め、ここ数年ほぼ横ばいで推移し類似団体の平均値を下回っている。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今後は、社会情勢の変化や住民ニーズに即して、事務事業の見直しや効率的な組織運営を行い、適切な定員管理に努める。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44934</xdr:rowOff>
    </xdr:from>
    <xdr:to>
      <xdr:col>81</xdr:col>
      <xdr:colOff>44450</xdr:colOff>
      <xdr:row>60</xdr:row>
      <xdr:rowOff>51828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33193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43785</xdr:rowOff>
    </xdr:from>
    <xdr:to>
      <xdr:col>77</xdr:col>
      <xdr:colOff>44450</xdr:colOff>
      <xdr:row>60</xdr:row>
      <xdr:rowOff>44934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33078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29996</xdr:rowOff>
    </xdr:from>
    <xdr:to>
      <xdr:col>72</xdr:col>
      <xdr:colOff>203200</xdr:colOff>
      <xdr:row>60</xdr:row>
      <xdr:rowOff>43785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1699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24251</xdr:rowOff>
    </xdr:from>
    <xdr:to>
      <xdr:col>68</xdr:col>
      <xdr:colOff>152400</xdr:colOff>
      <xdr:row>60</xdr:row>
      <xdr:rowOff>29996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1125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1028</xdr:rowOff>
    </xdr:from>
    <xdr:to>
      <xdr:col>81</xdr:col>
      <xdr:colOff>95250</xdr:colOff>
      <xdr:row>60</xdr:row>
      <xdr:rowOff>102628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17555</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3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165584</xdr:rowOff>
    </xdr:from>
    <xdr:to>
      <xdr:col>77</xdr:col>
      <xdr:colOff>95250</xdr:colOff>
      <xdr:row>60</xdr:row>
      <xdr:rowOff>95734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105911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50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164435</xdr:rowOff>
    </xdr:from>
    <xdr:to>
      <xdr:col>73</xdr:col>
      <xdr:colOff>44450</xdr:colOff>
      <xdr:row>60</xdr:row>
      <xdr:rowOff>94585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104762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4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150646</xdr:rowOff>
    </xdr:from>
    <xdr:to>
      <xdr:col>68</xdr:col>
      <xdr:colOff>203200</xdr:colOff>
      <xdr:row>60</xdr:row>
      <xdr:rowOff>80796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90973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144901</xdr:rowOff>
    </xdr:from>
    <xdr:to>
      <xdr:col>64</xdr:col>
      <xdr:colOff>152400</xdr:colOff>
      <xdr:row>60</xdr:row>
      <xdr:rowOff>75051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85228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令和２年度は、前年度に比べて一般会計の元利償還金と企業会計に対する地方債償還のための繰出金等が増加したことで、単年度ベースでの実質公債費比率は増加したものの、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類似団体の平均値を下回っているが、今後も元利償還金の増加が見込まれるため、普通建設事業の厳選と計画的な実施とともに、起債発行及び公債費の抑制に努めていく。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113695</xdr:rowOff>
    </xdr:from>
    <xdr:to>
      <xdr:col>81</xdr:col>
      <xdr:colOff>44450</xdr:colOff>
      <xdr:row>38</xdr:row>
      <xdr:rowOff>159657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662879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39</xdr:row>
      <xdr:rowOff>45659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66747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45659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6663267"/>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33262</xdr:rowOff>
    </xdr:from>
    <xdr:to>
      <xdr:col>68</xdr:col>
      <xdr:colOff>152400</xdr:colOff>
      <xdr:row>38</xdr:row>
      <xdr:rowOff>148167</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654836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62895</xdr:rowOff>
    </xdr:from>
    <xdr:to>
      <xdr:col>81</xdr:col>
      <xdr:colOff>95250</xdr:colOff>
      <xdr:row>38</xdr:row>
      <xdr:rowOff>164495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79422</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42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166309</xdr:rowOff>
    </xdr:from>
    <xdr:to>
      <xdr:col>73</xdr:col>
      <xdr:colOff>44450</xdr:colOff>
      <xdr:row>39</xdr:row>
      <xdr:rowOff>96459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106636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153912</xdr:rowOff>
    </xdr:from>
    <xdr:to>
      <xdr:col>64</xdr:col>
      <xdr:colOff>152400</xdr:colOff>
      <xdr:row>38</xdr:row>
      <xdr:rowOff>84062</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94239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令和２年度は、充当可能基金が減少したものの地方債残高も減少したことで、将来負担比率は算出されず、類似団体の平均値を下回った。</a:t>
          </a:r>
        </a:p>
        <a:p>
          <a:r>
            <a:rPr kumimoji="1" lang="ja-JP" altLang="en-US" sz="1300">
              <a:latin typeface="ＭＳ Ｐゴシック" panose="020B0600070205080204" pitchFamily="50" charset="-128"/>
              <a:ea typeface="ＭＳ Ｐゴシック" panose="020B0600070205080204" pitchFamily="50" charset="-128"/>
            </a:rPr>
            <a:t>　今後も、将来負担の縮減を念頭に、地方債発行の抑制等を図りながら財政の健全化に努めていく。</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153307</xdr:rowOff>
    </xdr:from>
    <xdr:to>
      <xdr:col>72</xdr:col>
      <xdr:colOff>203200</xdr:colOff>
      <xdr:row>15</xdr:row>
      <xdr:rowOff>19534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38215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19534</xdr:rowOff>
    </xdr:from>
    <xdr:to>
      <xdr:col>68</xdr:col>
      <xdr:colOff>152400</xdr:colOff>
      <xdr:row>15</xdr:row>
      <xdr:rowOff>149376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591284"/>
          <a:ext cx="889000" cy="1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68899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124054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102507</xdr:rowOff>
    </xdr:from>
    <xdr:to>
      <xdr:col>73</xdr:col>
      <xdr:colOff>44450</xdr:colOff>
      <xdr:row>14</xdr:row>
      <xdr:rowOff>32657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3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42834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10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140184</xdr:rowOff>
    </xdr:from>
    <xdr:to>
      <xdr:col>68</xdr:col>
      <xdr:colOff>203200</xdr:colOff>
      <xdr:row>15</xdr:row>
      <xdr:rowOff>70334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54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80511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98576</xdr:rowOff>
    </xdr:from>
    <xdr:to>
      <xdr:col>64</xdr:col>
      <xdr:colOff>152400</xdr:colOff>
      <xdr:row>16</xdr:row>
      <xdr:rowOff>28726</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13503</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75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61,908
61,387
113.01
37,711,803
35,563,403
2,046,410
13,980,231
22,169,726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令和２年度は、会計年度任用職員が新たに設けられたことと、退職手当の増等により、前年度に比べて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ポイント増加した。会計年度任用職員に係る人件費については、類似団体においても同様の状況にあると考えられるため、昨年度に引き続き、類似団体の平均値を下回っている。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77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0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放課後児童健全育成事業委託料の増や令和２年度から新たにオープンした高齢者健康福祉施設の指定監理委託料等の経常的な支出が増加しているものの、会計年度任用職員が新たに設けられたことにより賃金が皆減したため、経常収支比率は、前年度に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年度以降、類似団体内平均値を上回る数値となっているため、引き続き経常経費の見直しに努め、最小限の費用で最大限の効果を達成できるよう徹底する。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18</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073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27940</xdr:rowOff>
    </xdr:from>
    <xdr:to>
      <xdr:col>78</xdr:col>
      <xdr:colOff>69850</xdr:colOff>
      <xdr:row>18</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14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130810</xdr:rowOff>
    </xdr:from>
    <xdr:to>
      <xdr:col>73</xdr:col>
      <xdr:colOff>180975</xdr:colOff>
      <xdr:row>18</xdr:row>
      <xdr:rowOff>27940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45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130810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38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148590</xdr:rowOff>
    </xdr:from>
    <xdr:to>
      <xdr:col>74</xdr:col>
      <xdr:colOff>31750</xdr:colOff>
      <xdr:row>18</xdr:row>
      <xdr:rowOff>78740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80010</xdr:rowOff>
    </xdr:from>
    <xdr:to>
      <xdr:col>69</xdr:col>
      <xdr:colOff>142875</xdr:colOff>
      <xdr:row>18</xdr:row>
      <xdr:rowOff>10160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166387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保育委託料や施設型給付費の増加したものの、新型コロナウイルス感染症の感染拡大防止の観点から医療機関の受診や福祉サービスの利用控えにより、それらに係る給付費が減少したことから、前年度に比べて横ばいとなった。今後は保育需要の増加や障がい児等への支援給付の増加、高齢化が進むことによる扶助費の増加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85090</xdr:rowOff>
    </xdr:from>
    <xdr:to>
      <xdr:col>24</xdr:col>
      <xdr:colOff>25400</xdr:colOff>
      <xdr:row>55</xdr:row>
      <xdr:rowOff>85090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14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85090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23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142240</xdr:rowOff>
    </xdr:from>
    <xdr:to>
      <xdr:col>15</xdr:col>
      <xdr:colOff>98425</xdr:colOff>
      <xdr:row>54</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00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73660</xdr:rowOff>
    </xdr:from>
    <xdr:to>
      <xdr:col>11</xdr:col>
      <xdr:colOff>9525</xdr:colOff>
      <xdr:row>54</xdr:row>
      <xdr:rowOff>142240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31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34290</xdr:rowOff>
    </xdr:from>
    <xdr:to>
      <xdr:col>24</xdr:col>
      <xdr:colOff>76200</xdr:colOff>
      <xdr:row>55</xdr:row>
      <xdr:rowOff>135890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6367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34290</xdr:rowOff>
    </xdr:from>
    <xdr:to>
      <xdr:col>20</xdr:col>
      <xdr:colOff>38100</xdr:colOff>
      <xdr:row>55</xdr:row>
      <xdr:rowOff>135890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146067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91440</xdr:rowOff>
    </xdr:from>
    <xdr:to>
      <xdr:col>11</xdr:col>
      <xdr:colOff>60325</xdr:colOff>
      <xdr:row>55</xdr:row>
      <xdr:rowOff>21590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31767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22860</xdr:rowOff>
    </xdr:from>
    <xdr:to>
      <xdr:col>6</xdr:col>
      <xdr:colOff>171450</xdr:colOff>
      <xdr:row>54</xdr:row>
      <xdr:rowOff>124460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134637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令和２年度は、後期高齢者医療広域連合医療給付費負担金や介護保険特別会計繰出金等の増加により、前年度より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ポイント上回っている。今後も高齢化に伴う社会保障関連特別会計への繰出金の更なる増加が予想される。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69850</xdr:rowOff>
    </xdr:from>
    <xdr:to>
      <xdr:col>82</xdr:col>
      <xdr:colOff>107950</xdr:colOff>
      <xdr:row>59</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185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59</xdr:row>
      <xdr:rowOff>120650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18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59</xdr:row>
      <xdr:rowOff>120650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223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60</xdr:row>
      <xdr:rowOff>38100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223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69850</xdr:rowOff>
    </xdr:from>
    <xdr:to>
      <xdr:col>74</xdr:col>
      <xdr:colOff>31750</xdr:colOff>
      <xdr:row>60</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158750</xdr:rowOff>
    </xdr:from>
    <xdr:to>
      <xdr:col>65</xdr:col>
      <xdr:colOff>53975</xdr:colOff>
      <xdr:row>60</xdr:row>
      <xdr:rowOff>88900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令和２年度は、公共下水道事業会計負担金の増及び、会計年度任用職員が新たに設けられたことにより一部の費用が、賃金（物件費）から謝礼（補助費）に予算措置されたため、前年度に比べて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ポイント増加した。類似団体においても同様の状況にあると考えられるため、昨年度に引き続き、類似団体の平均値を下回っている。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254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254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58420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1666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62992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98569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は平成２９年度借入分の公共事業等債や学校教育施設等整備事業等に係る起債について、据置期間満了に伴う元金償還が開始した。前年度に償還完了となった起債の元金償還分の減少が償還開始となった起債の元金償還額の増加を下回っていたため、前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ポイント増加した。しかしながら、類似団体の平均値を下回っている状況を維持している。</a:t>
          </a:r>
        </a:p>
        <a:p>
          <a:r>
            <a:rPr kumimoji="1" lang="ja-JP" altLang="en-US" sz="1300">
              <a:latin typeface="ＭＳ Ｐゴシック" panose="020B0600070205080204" pitchFamily="50" charset="-128"/>
              <a:ea typeface="ＭＳ Ｐゴシック" panose="020B0600070205080204" pitchFamily="50" charset="-128"/>
            </a:rPr>
            <a:t>　今後は、普通建設事業の厳選と計画的な実施とともに、起債発行及び公債費の抑制に努めていく。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130266</xdr:rowOff>
    </xdr:from>
    <xdr:to>
      <xdr:col>24</xdr:col>
      <xdr:colOff>25400</xdr:colOff>
      <xdr:row>76</xdr:row>
      <xdr:rowOff>136798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6046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130266</xdr:rowOff>
    </xdr:from>
    <xdr:to>
      <xdr:col>19</xdr:col>
      <xdr:colOff>187325</xdr:colOff>
      <xdr:row>77</xdr:row>
      <xdr:rowOff>37193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1604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162923</xdr:rowOff>
    </xdr:from>
    <xdr:to>
      <xdr:col>15</xdr:col>
      <xdr:colOff>98425</xdr:colOff>
      <xdr:row>77</xdr:row>
      <xdr:rowOff>37193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1931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143329</xdr:rowOff>
    </xdr:from>
    <xdr:to>
      <xdr:col>11</xdr:col>
      <xdr:colOff>9525</xdr:colOff>
      <xdr:row>76</xdr:row>
      <xdr:rowOff>162923</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1735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85998</xdr:rowOff>
    </xdr:from>
    <xdr:to>
      <xdr:col>24</xdr:col>
      <xdr:colOff>76200</xdr:colOff>
      <xdr:row>77</xdr:row>
      <xdr:rowOff>16148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102525</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6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79466</xdr:rowOff>
    </xdr:from>
    <xdr:to>
      <xdr:col>20</xdr:col>
      <xdr:colOff>38100</xdr:colOff>
      <xdr:row>77</xdr:row>
      <xdr:rowOff>9616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19793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78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157843</xdr:rowOff>
    </xdr:from>
    <xdr:to>
      <xdr:col>15</xdr:col>
      <xdr:colOff>149225</xdr:colOff>
      <xdr:row>77</xdr:row>
      <xdr:rowOff>87993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98170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112123</xdr:rowOff>
    </xdr:from>
    <xdr:to>
      <xdr:col>11</xdr:col>
      <xdr:colOff>60325</xdr:colOff>
      <xdr:row>77</xdr:row>
      <xdr:rowOff>42273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52450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32855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令和２年度は、経常経費充当一般財源について、公債費以外では、人件費、補助費、その他が増加しており、前年度から合わせて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類似団体の平均値を若干上回っており、財源を確保しながら経費の抑制に努める。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119380</xdr:rowOff>
    </xdr:from>
    <xdr:to>
      <xdr:col>82</xdr:col>
      <xdr:colOff>107950</xdr:colOff>
      <xdr:row>76</xdr:row>
      <xdr:rowOff>165100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149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119380</xdr:rowOff>
    </xdr:from>
    <xdr:to>
      <xdr:col>78</xdr:col>
      <xdr:colOff>69850</xdr:colOff>
      <xdr:row>76</xdr:row>
      <xdr:rowOff>142239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149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134620</xdr:rowOff>
    </xdr:from>
    <xdr:to>
      <xdr:col>73</xdr:col>
      <xdr:colOff>180975</xdr:colOff>
      <xdr:row>76</xdr:row>
      <xdr:rowOff>142239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164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134620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042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86377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68580</xdr:rowOff>
    </xdr:from>
    <xdr:to>
      <xdr:col>78</xdr:col>
      <xdr:colOff>120650</xdr:colOff>
      <xdr:row>76</xdr:row>
      <xdr:rowOff>170180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91439</xdr:rowOff>
    </xdr:from>
    <xdr:to>
      <xdr:col>74</xdr:col>
      <xdr:colOff>31750</xdr:colOff>
      <xdr:row>77</xdr:row>
      <xdr:rowOff>21589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83820</xdr:rowOff>
    </xdr:from>
    <xdr:to>
      <xdr:col>69</xdr:col>
      <xdr:colOff>142875</xdr:colOff>
      <xdr:row>77</xdr:row>
      <xdr:rowOff>13970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170197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48138</xdr:rowOff>
    </xdr:from>
    <xdr:to>
      <xdr:col>29</xdr:col>
      <xdr:colOff>127000</xdr:colOff>
      <xdr:row>19</xdr:row>
      <xdr:rowOff>52395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353313"/>
          <a:ext cx="647700" cy="4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48138</xdr:rowOff>
    </xdr:from>
    <xdr:to>
      <xdr:col>26</xdr:col>
      <xdr:colOff>50800</xdr:colOff>
      <xdr:row>19</xdr:row>
      <xdr:rowOff>73970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353313"/>
          <a:ext cx="698500" cy="25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65054</xdr:rowOff>
    </xdr:from>
    <xdr:to>
      <xdr:col>22</xdr:col>
      <xdr:colOff>114300</xdr:colOff>
      <xdr:row>19</xdr:row>
      <xdr:rowOff>73970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3370229"/>
          <a:ext cx="698500" cy="8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65054</xdr:rowOff>
    </xdr:from>
    <xdr:to>
      <xdr:col>18</xdr:col>
      <xdr:colOff>177800</xdr:colOff>
      <xdr:row>19</xdr:row>
      <xdr:rowOff>72870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370229"/>
          <a:ext cx="698500" cy="7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1595</xdr:rowOff>
    </xdr:from>
    <xdr:to>
      <xdr:col>29</xdr:col>
      <xdr:colOff>177800</xdr:colOff>
      <xdr:row>19</xdr:row>
      <xdr:rowOff>103195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306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81622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168788</xdr:rowOff>
    </xdr:from>
    <xdr:to>
      <xdr:col>26</xdr:col>
      <xdr:colOff>101600</xdr:colOff>
      <xdr:row>19</xdr:row>
      <xdr:rowOff>98938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302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83715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388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23170</xdr:rowOff>
    </xdr:from>
    <xdr:to>
      <xdr:col>22</xdr:col>
      <xdr:colOff>165100</xdr:colOff>
      <xdr:row>19</xdr:row>
      <xdr:rowOff>124770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32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109547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41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14254</xdr:rowOff>
    </xdr:from>
    <xdr:to>
      <xdr:col>19</xdr:col>
      <xdr:colOff>38100</xdr:colOff>
      <xdr:row>19</xdr:row>
      <xdr:rowOff>115854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319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100631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4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22070</xdr:rowOff>
    </xdr:from>
    <xdr:to>
      <xdr:col>15</xdr:col>
      <xdr:colOff>101600</xdr:colOff>
      <xdr:row>19</xdr:row>
      <xdr:rowOff>123670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327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108447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41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191367</xdr:rowOff>
    </xdr:from>
    <xdr:to>
      <xdr:col>29</xdr:col>
      <xdr:colOff>127000</xdr:colOff>
      <xdr:row>37</xdr:row>
      <xdr:rowOff>260110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316067"/>
          <a:ext cx="647700" cy="68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195711</xdr:rowOff>
    </xdr:from>
    <xdr:to>
      <xdr:col>26</xdr:col>
      <xdr:colOff>50800</xdr:colOff>
      <xdr:row>37</xdr:row>
      <xdr:rowOff>260110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7320411"/>
          <a:ext cx="698500" cy="64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127392</xdr:rowOff>
    </xdr:from>
    <xdr:to>
      <xdr:col>22</xdr:col>
      <xdr:colOff>114300</xdr:colOff>
      <xdr:row>37</xdr:row>
      <xdr:rowOff>195711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252092"/>
          <a:ext cx="698500" cy="68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127392</xdr:rowOff>
    </xdr:from>
    <xdr:to>
      <xdr:col>18</xdr:col>
      <xdr:colOff>177800</xdr:colOff>
      <xdr:row>37</xdr:row>
      <xdr:rowOff>189963</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252092"/>
          <a:ext cx="698500" cy="62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140567</xdr:rowOff>
    </xdr:from>
    <xdr:to>
      <xdr:col>29</xdr:col>
      <xdr:colOff>177800</xdr:colOff>
      <xdr:row>37</xdr:row>
      <xdr:rowOff>242167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265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112644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23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209310</xdr:rowOff>
    </xdr:from>
    <xdr:to>
      <xdr:col>26</xdr:col>
      <xdr:colOff>101600</xdr:colOff>
      <xdr:row>37</xdr:row>
      <xdr:rowOff>310910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334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295687</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420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144911</xdr:rowOff>
    </xdr:from>
    <xdr:to>
      <xdr:col>22</xdr:col>
      <xdr:colOff>165100</xdr:colOff>
      <xdr:row>37</xdr:row>
      <xdr:rowOff>246511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26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231288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35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76592</xdr:rowOff>
    </xdr:from>
    <xdr:to>
      <xdr:col>19</xdr:col>
      <xdr:colOff>38100</xdr:colOff>
      <xdr:row>37</xdr:row>
      <xdr:rowOff>178192</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201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162969</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28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139163</xdr:rowOff>
    </xdr:from>
    <xdr:to>
      <xdr:col>15</xdr:col>
      <xdr:colOff>101600</xdr:colOff>
      <xdr:row>37</xdr:row>
      <xdr:rowOff>240763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263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225540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35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61,908
61,387
113.01
37,711,803
35,563,403
2,046,410
13,980,231
22,169,726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17570</xdr:rowOff>
    </xdr:from>
    <xdr:to>
      <xdr:col>24</xdr:col>
      <xdr:colOff>63500</xdr:colOff>
      <xdr:row>38</xdr:row>
      <xdr:rowOff>94394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532670"/>
          <a:ext cx="838200" cy="7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94394</xdr:rowOff>
    </xdr:from>
    <xdr:to>
      <xdr:col>19</xdr:col>
      <xdr:colOff>177800</xdr:colOff>
      <xdr:row>38</xdr:row>
      <xdr:rowOff>118283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609494"/>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92666</xdr:rowOff>
    </xdr:from>
    <xdr:to>
      <xdr:col>15</xdr:col>
      <xdr:colOff>50800</xdr:colOff>
      <xdr:row>38</xdr:row>
      <xdr:rowOff>118283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607766"/>
          <a:ext cx="889000" cy="2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92666</xdr:rowOff>
    </xdr:from>
    <xdr:to>
      <xdr:col>10</xdr:col>
      <xdr:colOff>114300</xdr:colOff>
      <xdr:row>38</xdr:row>
      <xdr:rowOff>125784</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607766"/>
          <a:ext cx="889000" cy="3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138221</xdr:rowOff>
    </xdr:from>
    <xdr:to>
      <xdr:col>24</xdr:col>
      <xdr:colOff>114300</xdr:colOff>
      <xdr:row>38</xdr:row>
      <xdr:rowOff>68371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48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116648</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4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43594</xdr:rowOff>
    </xdr:from>
    <xdr:to>
      <xdr:col>20</xdr:col>
      <xdr:colOff>38100</xdr:colOff>
      <xdr:row>38</xdr:row>
      <xdr:rowOff>145194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55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136321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65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67483</xdr:rowOff>
    </xdr:from>
    <xdr:to>
      <xdr:col>15</xdr:col>
      <xdr:colOff>101600</xdr:colOff>
      <xdr:row>38</xdr:row>
      <xdr:rowOff>169083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58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160210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7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41866</xdr:rowOff>
    </xdr:from>
    <xdr:to>
      <xdr:col>10</xdr:col>
      <xdr:colOff>165100</xdr:colOff>
      <xdr:row>38</xdr:row>
      <xdr:rowOff>143466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55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134593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4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74984</xdr:rowOff>
    </xdr:from>
    <xdr:to>
      <xdr:col>6</xdr:col>
      <xdr:colOff>38100</xdr:colOff>
      <xdr:row>39</xdr:row>
      <xdr:rowOff>5134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167711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36389</xdr:rowOff>
    </xdr:from>
    <xdr:to>
      <xdr:col>24</xdr:col>
      <xdr:colOff>63500</xdr:colOff>
      <xdr:row>57</xdr:row>
      <xdr:rowOff>150771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809039"/>
          <a:ext cx="838200" cy="1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150771</xdr:rowOff>
    </xdr:from>
    <xdr:to>
      <xdr:col>19</xdr:col>
      <xdr:colOff>177800</xdr:colOff>
      <xdr:row>57</xdr:row>
      <xdr:rowOff>152175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923421"/>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152175</xdr:rowOff>
    </xdr:from>
    <xdr:to>
      <xdr:col>15</xdr:col>
      <xdr:colOff>50800</xdr:colOff>
      <xdr:row>58</xdr:row>
      <xdr:rowOff>10606</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924825"/>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10606</xdr:rowOff>
    </xdr:from>
    <xdr:to>
      <xdr:col>10</xdr:col>
      <xdr:colOff>114300</xdr:colOff>
      <xdr:row>58</xdr:row>
      <xdr:rowOff>27718</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954706"/>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157039</xdr:rowOff>
    </xdr:from>
    <xdr:to>
      <xdr:col>24</xdr:col>
      <xdr:colOff>114300</xdr:colOff>
      <xdr:row>57</xdr:row>
      <xdr:rowOff>87189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7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135466</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99971</xdr:rowOff>
    </xdr:from>
    <xdr:to>
      <xdr:col>20</xdr:col>
      <xdr:colOff>38100</xdr:colOff>
      <xdr:row>58</xdr:row>
      <xdr:rowOff>30121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8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21248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9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101375</xdr:rowOff>
    </xdr:from>
    <xdr:to>
      <xdr:col>15</xdr:col>
      <xdr:colOff>101600</xdr:colOff>
      <xdr:row>58</xdr:row>
      <xdr:rowOff>31525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8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22652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131256</xdr:rowOff>
    </xdr:from>
    <xdr:to>
      <xdr:col>10</xdr:col>
      <xdr:colOff>165100</xdr:colOff>
      <xdr:row>58</xdr:row>
      <xdr:rowOff>61406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52533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9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148368</xdr:rowOff>
    </xdr:from>
    <xdr:to>
      <xdr:col>6</xdr:col>
      <xdr:colOff>38100</xdr:colOff>
      <xdr:row>58</xdr:row>
      <xdr:rowOff>78518</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69645</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93790</xdr:rowOff>
    </xdr:from>
    <xdr:to>
      <xdr:col>24</xdr:col>
      <xdr:colOff>63500</xdr:colOff>
      <xdr:row>77</xdr:row>
      <xdr:rowOff>131051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123990"/>
          <a:ext cx="838200" cy="20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21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104191</xdr:rowOff>
    </xdr:from>
    <xdr:to>
      <xdr:col>19</xdr:col>
      <xdr:colOff>177800</xdr:colOff>
      <xdr:row>77</xdr:row>
      <xdr:rowOff>131051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305841"/>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141224</xdr:rowOff>
    </xdr:from>
    <xdr:to>
      <xdr:col>15</xdr:col>
      <xdr:colOff>50800</xdr:colOff>
      <xdr:row>77</xdr:row>
      <xdr:rowOff>104191</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171424"/>
          <a:ext cx="8890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163186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141224</xdr:rowOff>
    </xdr:from>
    <xdr:to>
      <xdr:col>10</xdr:col>
      <xdr:colOff>114300</xdr:colOff>
      <xdr:row>77</xdr:row>
      <xdr:rowOff>47422</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171424"/>
          <a:ext cx="8890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124401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42990</xdr:rowOff>
    </xdr:from>
    <xdr:to>
      <xdr:col>24</xdr:col>
      <xdr:colOff>114300</xdr:colOff>
      <xdr:row>76</xdr:row>
      <xdr:rowOff>144590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0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65867</xdr:rowOff>
    </xdr:from>
    <xdr:ext cx="534377"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92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80251</xdr:rowOff>
    </xdr:from>
    <xdr:to>
      <xdr:col>20</xdr:col>
      <xdr:colOff>38100</xdr:colOff>
      <xdr:row>78</xdr:row>
      <xdr:rowOff>10401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2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26928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53391</xdr:rowOff>
    </xdr:from>
    <xdr:to>
      <xdr:col>15</xdr:col>
      <xdr:colOff>101600</xdr:colOff>
      <xdr:row>77</xdr:row>
      <xdr:rowOff>154991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2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03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90424</xdr:rowOff>
    </xdr:from>
    <xdr:to>
      <xdr:col>10</xdr:col>
      <xdr:colOff>165100</xdr:colOff>
      <xdr:row>77</xdr:row>
      <xdr:rowOff>20574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1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37101</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52111" y="1289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168072</xdr:rowOff>
    </xdr:from>
    <xdr:to>
      <xdr:col>6</xdr:col>
      <xdr:colOff>38100</xdr:colOff>
      <xdr:row>77</xdr:row>
      <xdr:rowOff>98222</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19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114749</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297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65088</xdr:rowOff>
    </xdr:from>
    <xdr:to>
      <xdr:col>24</xdr:col>
      <xdr:colOff>63500</xdr:colOff>
      <xdr:row>97</xdr:row>
      <xdr:rowOff>77102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24288"/>
          <a:ext cx="838200" cy="1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77102</xdr:rowOff>
    </xdr:from>
    <xdr:to>
      <xdr:col>19</xdr:col>
      <xdr:colOff>177800</xdr:colOff>
      <xdr:row>98</xdr:row>
      <xdr:rowOff>43421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707752"/>
          <a:ext cx="889000" cy="13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43421</xdr:rowOff>
    </xdr:from>
    <xdr:to>
      <xdr:col>15</xdr:col>
      <xdr:colOff>50800</xdr:colOff>
      <xdr:row>98</xdr:row>
      <xdr:rowOff>122720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845521"/>
          <a:ext cx="889000" cy="7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122720</xdr:rowOff>
    </xdr:from>
    <xdr:to>
      <xdr:col>10</xdr:col>
      <xdr:colOff>114300</xdr:colOff>
      <xdr:row>98</xdr:row>
      <xdr:rowOff>139433</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924820"/>
          <a:ext cx="889000" cy="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14288</xdr:rowOff>
    </xdr:from>
    <xdr:to>
      <xdr:col>24</xdr:col>
      <xdr:colOff>114300</xdr:colOff>
      <xdr:row>96</xdr:row>
      <xdr:rowOff>115888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164165</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26302</xdr:rowOff>
    </xdr:from>
    <xdr:to>
      <xdr:col>20</xdr:col>
      <xdr:colOff>38100</xdr:colOff>
      <xdr:row>97</xdr:row>
      <xdr:rowOff>127902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65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119029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74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164071</xdr:rowOff>
    </xdr:from>
    <xdr:to>
      <xdr:col>15</xdr:col>
      <xdr:colOff>101600</xdr:colOff>
      <xdr:row>98</xdr:row>
      <xdr:rowOff>94221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9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85348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8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71920</xdr:rowOff>
    </xdr:from>
    <xdr:to>
      <xdr:col>10</xdr:col>
      <xdr:colOff>165100</xdr:colOff>
      <xdr:row>99</xdr:row>
      <xdr:rowOff>2070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8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164647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96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88633</xdr:rowOff>
    </xdr:from>
    <xdr:to>
      <xdr:col>6</xdr:col>
      <xdr:colOff>38100</xdr:colOff>
      <xdr:row>99</xdr:row>
      <xdr:rowOff>18783</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9910</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98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70805</xdr:rowOff>
    </xdr:from>
    <xdr:to>
      <xdr:col>55</xdr:col>
      <xdr:colOff>0</xdr:colOff>
      <xdr:row>37</xdr:row>
      <xdr:rowOff>118523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900105"/>
          <a:ext cx="838200" cy="56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112538</xdr:rowOff>
    </xdr:from>
    <xdr:to>
      <xdr:col>50</xdr:col>
      <xdr:colOff>114300</xdr:colOff>
      <xdr:row>37</xdr:row>
      <xdr:rowOff>118523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56188"/>
          <a:ext cx="8890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9412</xdr:rowOff>
    </xdr:from>
    <xdr:to>
      <xdr:col>45</xdr:col>
      <xdr:colOff>177800</xdr:colOff>
      <xdr:row>37</xdr:row>
      <xdr:rowOff>112538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53062"/>
          <a:ext cx="889000" cy="10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161938</xdr:rowOff>
    </xdr:from>
    <xdr:to>
      <xdr:col>41</xdr:col>
      <xdr:colOff>50800</xdr:colOff>
      <xdr:row>37</xdr:row>
      <xdr:rowOff>9412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34138"/>
          <a:ext cx="889000" cy="1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20005</xdr:rowOff>
    </xdr:from>
    <xdr:to>
      <xdr:col>55</xdr:col>
      <xdr:colOff>50800</xdr:colOff>
      <xdr:row>34</xdr:row>
      <xdr:rowOff>121605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169882</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2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67723</xdr:rowOff>
    </xdr:from>
    <xdr:to>
      <xdr:col>50</xdr:col>
      <xdr:colOff>165100</xdr:colOff>
      <xdr:row>37</xdr:row>
      <xdr:rowOff>169323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1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160449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0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61738</xdr:rowOff>
    </xdr:from>
    <xdr:to>
      <xdr:col>46</xdr:col>
      <xdr:colOff>38100</xdr:colOff>
      <xdr:row>37</xdr:row>
      <xdr:rowOff>163337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05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154465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130062</xdr:rowOff>
    </xdr:from>
    <xdr:to>
      <xdr:col>41</xdr:col>
      <xdr:colOff>101600</xdr:colOff>
      <xdr:row>37</xdr:row>
      <xdr:rowOff>60212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0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76739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7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111138</xdr:rowOff>
    </xdr:from>
    <xdr:to>
      <xdr:col>36</xdr:col>
      <xdr:colOff>165100</xdr:colOff>
      <xdr:row>37</xdr:row>
      <xdr:rowOff>41288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8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57815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5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19762</xdr:rowOff>
    </xdr:from>
    <xdr:to>
      <xdr:col>55</xdr:col>
      <xdr:colOff>0</xdr:colOff>
      <xdr:row>57</xdr:row>
      <xdr:rowOff>64230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92412"/>
          <a:ext cx="8382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19762</xdr:rowOff>
    </xdr:from>
    <xdr:to>
      <xdr:col>50</xdr:col>
      <xdr:colOff>114300</xdr:colOff>
      <xdr:row>57</xdr:row>
      <xdr:rowOff>76030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92412"/>
          <a:ext cx="889000" cy="5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17545</xdr:rowOff>
    </xdr:from>
    <xdr:to>
      <xdr:col>45</xdr:col>
      <xdr:colOff>177800</xdr:colOff>
      <xdr:row>57</xdr:row>
      <xdr:rowOff>76030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90195"/>
          <a:ext cx="889000" cy="5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138635</xdr:rowOff>
    </xdr:from>
    <xdr:to>
      <xdr:col>41</xdr:col>
      <xdr:colOff>50800</xdr:colOff>
      <xdr:row>57</xdr:row>
      <xdr:rowOff>17545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739835"/>
          <a:ext cx="889000" cy="5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13430</xdr:rowOff>
    </xdr:from>
    <xdr:to>
      <xdr:col>55</xdr:col>
      <xdr:colOff>50800</xdr:colOff>
      <xdr:row>57</xdr:row>
      <xdr:rowOff>115030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163307</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140412</xdr:rowOff>
    </xdr:from>
    <xdr:to>
      <xdr:col>50</xdr:col>
      <xdr:colOff>165100</xdr:colOff>
      <xdr:row>57</xdr:row>
      <xdr:rowOff>70562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61689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3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25230</xdr:rowOff>
    </xdr:from>
    <xdr:to>
      <xdr:col>46</xdr:col>
      <xdr:colOff>38100</xdr:colOff>
      <xdr:row>57</xdr:row>
      <xdr:rowOff>126830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117957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138195</xdr:rowOff>
    </xdr:from>
    <xdr:to>
      <xdr:col>41</xdr:col>
      <xdr:colOff>101600</xdr:colOff>
      <xdr:row>57</xdr:row>
      <xdr:rowOff>68345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59472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87835</xdr:rowOff>
    </xdr:from>
    <xdr:to>
      <xdr:col>36</xdr:col>
      <xdr:colOff>165100</xdr:colOff>
      <xdr:row>57</xdr:row>
      <xdr:rowOff>17985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8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34512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45014</xdr:rowOff>
    </xdr:from>
    <xdr:to>
      <xdr:col>55</xdr:col>
      <xdr:colOff>0</xdr:colOff>
      <xdr:row>78</xdr:row>
      <xdr:rowOff>116063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18114"/>
          <a:ext cx="8382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45014</xdr:rowOff>
    </xdr:from>
    <xdr:to>
      <xdr:col>50</xdr:col>
      <xdr:colOff>114300</xdr:colOff>
      <xdr:row>78</xdr:row>
      <xdr:rowOff>164976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18114"/>
          <a:ext cx="889000" cy="11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69123</xdr:rowOff>
    </xdr:from>
    <xdr:to>
      <xdr:col>45</xdr:col>
      <xdr:colOff>177800</xdr:colOff>
      <xdr:row>78</xdr:row>
      <xdr:rowOff>164976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42223"/>
          <a:ext cx="889000" cy="9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149568</xdr:rowOff>
    </xdr:from>
    <xdr:to>
      <xdr:col>41</xdr:col>
      <xdr:colOff>50800</xdr:colOff>
      <xdr:row>78</xdr:row>
      <xdr:rowOff>69123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51218"/>
          <a:ext cx="889000" cy="9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65263</xdr:rowOff>
    </xdr:from>
    <xdr:to>
      <xdr:col>55</xdr:col>
      <xdr:colOff>50800</xdr:colOff>
      <xdr:row>78</xdr:row>
      <xdr:rowOff>166863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3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5994</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165664</xdr:rowOff>
    </xdr:from>
    <xdr:to>
      <xdr:col>50</xdr:col>
      <xdr:colOff>165100</xdr:colOff>
      <xdr:row>78</xdr:row>
      <xdr:rowOff>95814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112341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14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114176</xdr:rowOff>
    </xdr:from>
    <xdr:to>
      <xdr:col>46</xdr:col>
      <xdr:colOff>38100</xdr:colOff>
      <xdr:row>79</xdr:row>
      <xdr:rowOff>44326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35453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8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18323</xdr:rowOff>
    </xdr:from>
    <xdr:to>
      <xdr:col>41</xdr:col>
      <xdr:colOff>101600</xdr:colOff>
      <xdr:row>78</xdr:row>
      <xdr:rowOff>119923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9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136450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16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98768</xdr:rowOff>
    </xdr:from>
    <xdr:to>
      <xdr:col>36</xdr:col>
      <xdr:colOff>165100</xdr:colOff>
      <xdr:row>78</xdr:row>
      <xdr:rowOff>28918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45445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136271</xdr:rowOff>
    </xdr:from>
    <xdr:to>
      <xdr:col>55</xdr:col>
      <xdr:colOff>0</xdr:colOff>
      <xdr:row>97</xdr:row>
      <xdr:rowOff>31882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595471"/>
          <a:ext cx="838200" cy="6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140157</xdr:rowOff>
    </xdr:from>
    <xdr:to>
      <xdr:col>50</xdr:col>
      <xdr:colOff>114300</xdr:colOff>
      <xdr:row>97</xdr:row>
      <xdr:rowOff>31882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599357"/>
          <a:ext cx="889000" cy="6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140157</xdr:rowOff>
    </xdr:from>
    <xdr:to>
      <xdr:col>45</xdr:col>
      <xdr:colOff>177800</xdr:colOff>
      <xdr:row>97</xdr:row>
      <xdr:rowOff>7700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599357"/>
          <a:ext cx="8890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153335</xdr:rowOff>
    </xdr:from>
    <xdr:to>
      <xdr:col>41</xdr:col>
      <xdr:colOff>50800</xdr:colOff>
      <xdr:row>97</xdr:row>
      <xdr:rowOff>7700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612535"/>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85471</xdr:rowOff>
    </xdr:from>
    <xdr:to>
      <xdr:col>55</xdr:col>
      <xdr:colOff>50800</xdr:colOff>
      <xdr:row>97</xdr:row>
      <xdr:rowOff>15621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63898</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2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152532</xdr:rowOff>
    </xdr:from>
    <xdr:to>
      <xdr:col>50</xdr:col>
      <xdr:colOff>165100</xdr:colOff>
      <xdr:row>97</xdr:row>
      <xdr:rowOff>82682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1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73809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0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89357</xdr:rowOff>
    </xdr:from>
    <xdr:to>
      <xdr:col>46</xdr:col>
      <xdr:colOff>38100</xdr:colOff>
      <xdr:row>97</xdr:row>
      <xdr:rowOff>19507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10634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64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128350</xdr:rowOff>
    </xdr:from>
    <xdr:to>
      <xdr:col>41</xdr:col>
      <xdr:colOff>101600</xdr:colOff>
      <xdr:row>97</xdr:row>
      <xdr:rowOff>58500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49627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68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102535</xdr:rowOff>
    </xdr:from>
    <xdr:to>
      <xdr:col>36</xdr:col>
      <xdr:colOff>165100</xdr:colOff>
      <xdr:row>97</xdr:row>
      <xdr:rowOff>32685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23812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65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43244</xdr:rowOff>
    </xdr:from>
    <xdr:to>
      <xdr:col>85</xdr:col>
      <xdr:colOff>127000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29794"/>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163894</xdr:rowOff>
    </xdr:from>
    <xdr:to>
      <xdr:col>85</xdr:col>
      <xdr:colOff>177800</xdr:colOff>
      <xdr:row>39</xdr:row>
      <xdr:rowOff>94044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78821</xdr:rowOff>
    </xdr:from>
    <xdr:ext cx="313932"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3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100991</xdr:rowOff>
    </xdr:from>
    <xdr:to>
      <xdr:col>85</xdr:col>
      <xdr:colOff>127000</xdr:colOff>
      <xdr:row>76</xdr:row>
      <xdr:rowOff>104470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31191"/>
          <a:ext cx="8382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78536</xdr:rowOff>
    </xdr:from>
    <xdr:to>
      <xdr:col>81</xdr:col>
      <xdr:colOff>50800</xdr:colOff>
      <xdr:row>76</xdr:row>
      <xdr:rowOff>104470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108736"/>
          <a:ext cx="889000" cy="2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78536</xdr:rowOff>
    </xdr:from>
    <xdr:to>
      <xdr:col>76</xdr:col>
      <xdr:colOff>114300</xdr:colOff>
      <xdr:row>76</xdr:row>
      <xdr:rowOff>97867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08736"/>
          <a:ext cx="889000" cy="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97867</xdr:rowOff>
    </xdr:from>
    <xdr:to>
      <xdr:col>71</xdr:col>
      <xdr:colOff>177800</xdr:colOff>
      <xdr:row>76</xdr:row>
      <xdr:rowOff>114415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28067"/>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50191</xdr:rowOff>
    </xdr:from>
    <xdr:to>
      <xdr:col>85</xdr:col>
      <xdr:colOff>177800</xdr:colOff>
      <xdr:row>76</xdr:row>
      <xdr:rowOff>151791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8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28618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5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53670</xdr:rowOff>
    </xdr:from>
    <xdr:to>
      <xdr:col>81</xdr:col>
      <xdr:colOff>101600</xdr:colOff>
      <xdr:row>76</xdr:row>
      <xdr:rowOff>155270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146397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17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27736</xdr:rowOff>
    </xdr:from>
    <xdr:to>
      <xdr:col>76</xdr:col>
      <xdr:colOff>165100</xdr:colOff>
      <xdr:row>76</xdr:row>
      <xdr:rowOff>129336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5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120463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15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47067</xdr:rowOff>
    </xdr:from>
    <xdr:to>
      <xdr:col>72</xdr:col>
      <xdr:colOff>38100</xdr:colOff>
      <xdr:row>76</xdr:row>
      <xdr:rowOff>148667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139794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1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63615</xdr:rowOff>
    </xdr:from>
    <xdr:to>
      <xdr:col>67</xdr:col>
      <xdr:colOff>101600</xdr:colOff>
      <xdr:row>76</xdr:row>
      <xdr:rowOff>165215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156342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8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134945</xdr:rowOff>
    </xdr:from>
    <xdr:to>
      <xdr:col>85</xdr:col>
      <xdr:colOff>127000</xdr:colOff>
      <xdr:row>96</xdr:row>
      <xdr:rowOff>157966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422695"/>
          <a:ext cx="838200" cy="19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28189</xdr:rowOff>
    </xdr:from>
    <xdr:to>
      <xdr:col>81</xdr:col>
      <xdr:colOff>50800</xdr:colOff>
      <xdr:row>96</xdr:row>
      <xdr:rowOff>157966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487389"/>
          <a:ext cx="889000" cy="1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28189</xdr:rowOff>
    </xdr:from>
    <xdr:to>
      <xdr:col>76</xdr:col>
      <xdr:colOff>114300</xdr:colOff>
      <xdr:row>96</xdr:row>
      <xdr:rowOff>67256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487389"/>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67256</xdr:rowOff>
    </xdr:from>
    <xdr:to>
      <xdr:col>71</xdr:col>
      <xdr:colOff>177800</xdr:colOff>
      <xdr:row>96</xdr:row>
      <xdr:rowOff>134282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526456"/>
          <a:ext cx="889000" cy="6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84145</xdr:rowOff>
    </xdr:from>
    <xdr:to>
      <xdr:col>85</xdr:col>
      <xdr:colOff>177800</xdr:colOff>
      <xdr:row>96</xdr:row>
      <xdr:rowOff>14295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3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107022</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107166</xdr:rowOff>
    </xdr:from>
    <xdr:to>
      <xdr:col>81</xdr:col>
      <xdr:colOff>101600</xdr:colOff>
      <xdr:row>97</xdr:row>
      <xdr:rowOff>37316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28443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65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148839</xdr:rowOff>
    </xdr:from>
    <xdr:to>
      <xdr:col>76</xdr:col>
      <xdr:colOff>165100</xdr:colOff>
      <xdr:row>96</xdr:row>
      <xdr:rowOff>78989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4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95516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2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16456</xdr:rowOff>
    </xdr:from>
    <xdr:to>
      <xdr:col>72</xdr:col>
      <xdr:colOff>38100</xdr:colOff>
      <xdr:row>96</xdr:row>
      <xdr:rowOff>118056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4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134583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25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83482</xdr:rowOff>
    </xdr:from>
    <xdr:to>
      <xdr:col>67</xdr:col>
      <xdr:colOff>101600</xdr:colOff>
      <xdr:row>97</xdr:row>
      <xdr:rowOff>13632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4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63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143678</xdr:rowOff>
    </xdr:from>
    <xdr:to>
      <xdr:col>116</xdr:col>
      <xdr:colOff>63500</xdr:colOff>
      <xdr:row>37</xdr:row>
      <xdr:rowOff>148570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487328"/>
          <a:ext cx="8382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131425</xdr:rowOff>
    </xdr:from>
    <xdr:to>
      <xdr:col>111</xdr:col>
      <xdr:colOff>177800</xdr:colOff>
      <xdr:row>37</xdr:row>
      <xdr:rowOff>143678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475075"/>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128773</xdr:rowOff>
    </xdr:from>
    <xdr:to>
      <xdr:col>107</xdr:col>
      <xdr:colOff>50800</xdr:colOff>
      <xdr:row>37</xdr:row>
      <xdr:rowOff>131425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472423"/>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128773</xdr:rowOff>
    </xdr:from>
    <xdr:to>
      <xdr:col>102</xdr:col>
      <xdr:colOff>114300</xdr:colOff>
      <xdr:row>37</xdr:row>
      <xdr:rowOff>132339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472423"/>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102988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97770</xdr:rowOff>
    </xdr:from>
    <xdr:to>
      <xdr:col>116</xdr:col>
      <xdr:colOff>114300</xdr:colOff>
      <xdr:row>38</xdr:row>
      <xdr:rowOff>27919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4414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76197</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41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92878</xdr:rowOff>
    </xdr:from>
    <xdr:to>
      <xdr:col>112</xdr:col>
      <xdr:colOff>38100</xdr:colOff>
      <xdr:row>38</xdr:row>
      <xdr:rowOff>23028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4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39555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21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80625</xdr:rowOff>
    </xdr:from>
    <xdr:to>
      <xdr:col>107</xdr:col>
      <xdr:colOff>101600</xdr:colOff>
      <xdr:row>38</xdr:row>
      <xdr:rowOff>10775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4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27302</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77973</xdr:rowOff>
    </xdr:from>
    <xdr:to>
      <xdr:col>102</xdr:col>
      <xdr:colOff>165100</xdr:colOff>
      <xdr:row>38</xdr:row>
      <xdr:rowOff>8123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42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24650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19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81539</xdr:rowOff>
    </xdr:from>
    <xdr:to>
      <xdr:col>98</xdr:col>
      <xdr:colOff>38100</xdr:colOff>
      <xdr:row>38</xdr:row>
      <xdr:rowOff>11689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42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28216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20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41326</xdr:rowOff>
    </xdr:from>
    <xdr:to>
      <xdr:col>116</xdr:col>
      <xdr:colOff>63500</xdr:colOff>
      <xdr:row>54</xdr:row>
      <xdr:rowOff>116536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299626"/>
          <a:ext cx="8382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103598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76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161989</xdr:rowOff>
    </xdr:from>
    <xdr:to>
      <xdr:col>111</xdr:col>
      <xdr:colOff>177800</xdr:colOff>
      <xdr:row>54</xdr:row>
      <xdr:rowOff>41326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248839"/>
          <a:ext cx="889000" cy="5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55325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161989</xdr:rowOff>
    </xdr:from>
    <xdr:to>
      <xdr:col>107</xdr:col>
      <xdr:colOff>50800</xdr:colOff>
      <xdr:row>55</xdr:row>
      <xdr:rowOff>54432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248839"/>
          <a:ext cx="889000" cy="23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50220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8522</xdr:rowOff>
    </xdr:from>
    <xdr:to>
      <xdr:col>102</xdr:col>
      <xdr:colOff>114300</xdr:colOff>
      <xdr:row>55</xdr:row>
      <xdr:rowOff>54432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438272"/>
          <a:ext cx="8890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65736</xdr:rowOff>
    </xdr:from>
    <xdr:to>
      <xdr:col>116</xdr:col>
      <xdr:colOff>114300</xdr:colOff>
      <xdr:row>54</xdr:row>
      <xdr:rowOff>167336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32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88613</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17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161976</xdr:rowOff>
    </xdr:from>
    <xdr:to>
      <xdr:col>112</xdr:col>
      <xdr:colOff>38100</xdr:colOff>
      <xdr:row>54</xdr:row>
      <xdr:rowOff>92126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24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108653</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90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111189</xdr:rowOff>
    </xdr:from>
    <xdr:to>
      <xdr:col>107</xdr:col>
      <xdr:colOff>101600</xdr:colOff>
      <xdr:row>54</xdr:row>
      <xdr:rowOff>41339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1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57866</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897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3632</xdr:rowOff>
    </xdr:from>
    <xdr:to>
      <xdr:col>102</xdr:col>
      <xdr:colOff>165100</xdr:colOff>
      <xdr:row>55</xdr:row>
      <xdr:rowOff>105232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4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121759</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20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129172</xdr:rowOff>
    </xdr:from>
    <xdr:to>
      <xdr:col>98</xdr:col>
      <xdr:colOff>38100</xdr:colOff>
      <xdr:row>55</xdr:row>
      <xdr:rowOff>59322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3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75849</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16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124117</xdr:rowOff>
    </xdr:from>
    <xdr:to>
      <xdr:col>116</xdr:col>
      <xdr:colOff>63500</xdr:colOff>
      <xdr:row>76</xdr:row>
      <xdr:rowOff>74664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982867"/>
          <a:ext cx="838200" cy="1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39039</xdr:rowOff>
    </xdr:from>
    <xdr:to>
      <xdr:col>111</xdr:col>
      <xdr:colOff>177800</xdr:colOff>
      <xdr:row>76</xdr:row>
      <xdr:rowOff>74664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069239"/>
          <a:ext cx="889000" cy="3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110668</xdr:rowOff>
    </xdr:from>
    <xdr:to>
      <xdr:col>107</xdr:col>
      <xdr:colOff>50800</xdr:colOff>
      <xdr:row>76</xdr:row>
      <xdr:rowOff>39039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969418"/>
          <a:ext cx="889000" cy="9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110668</xdr:rowOff>
    </xdr:from>
    <xdr:to>
      <xdr:col>102</xdr:col>
      <xdr:colOff>114300</xdr:colOff>
      <xdr:row>76</xdr:row>
      <xdr:rowOff>3987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969418"/>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73317</xdr:rowOff>
    </xdr:from>
    <xdr:to>
      <xdr:col>116</xdr:col>
      <xdr:colOff>114300</xdr:colOff>
      <xdr:row>76</xdr:row>
      <xdr:rowOff>3466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9320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51744</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1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23864</xdr:rowOff>
    </xdr:from>
    <xdr:to>
      <xdr:col>112</xdr:col>
      <xdr:colOff>38100</xdr:colOff>
      <xdr:row>76</xdr:row>
      <xdr:rowOff>125464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116591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4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159689</xdr:rowOff>
    </xdr:from>
    <xdr:to>
      <xdr:col>107</xdr:col>
      <xdr:colOff>101600</xdr:colOff>
      <xdr:row>76</xdr:row>
      <xdr:rowOff>89839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1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80966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1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59868</xdr:rowOff>
    </xdr:from>
    <xdr:to>
      <xdr:col>102</xdr:col>
      <xdr:colOff>165100</xdr:colOff>
      <xdr:row>75</xdr:row>
      <xdr:rowOff>161468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9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152595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0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124638</xdr:rowOff>
    </xdr:from>
    <xdr:to>
      <xdr:col>98</xdr:col>
      <xdr:colOff>38100</xdr:colOff>
      <xdr:row>76</xdr:row>
      <xdr:rowOff>54787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983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45914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07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574,456</a:t>
          </a:r>
          <a:r>
            <a:rPr kumimoji="1" lang="ja-JP" altLang="en-US" sz="1300">
              <a:latin typeface="ＭＳ Ｐゴシック" panose="020B0600070205080204" pitchFamily="50" charset="-128"/>
              <a:ea typeface="ＭＳ Ｐゴシック" panose="020B0600070205080204" pitchFamily="50" charset="-128"/>
            </a:rPr>
            <a:t>円となっており、令和元年度と比較して</a:t>
          </a:r>
          <a:r>
            <a:rPr kumimoji="1" lang="en-US" altLang="ja-JP" sz="1300">
              <a:latin typeface="ＭＳ Ｐゴシック" panose="020B0600070205080204" pitchFamily="50" charset="-128"/>
              <a:ea typeface="ＭＳ Ｐゴシック" panose="020B0600070205080204" pitchFamily="50" charset="-128"/>
            </a:rPr>
            <a:t>155,515</a:t>
          </a:r>
          <a:r>
            <a:rPr kumimoji="1" lang="ja-JP" altLang="en-US" sz="1300">
              <a:latin typeface="ＭＳ Ｐゴシック" panose="020B0600070205080204" pitchFamily="50" charset="-128"/>
              <a:ea typeface="ＭＳ Ｐゴシック" panose="020B0600070205080204" pitchFamily="50" charset="-128"/>
            </a:rPr>
            <a:t>円増額している。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60,548</a:t>
          </a:r>
          <a:r>
            <a:rPr kumimoji="1" lang="ja-JP" altLang="en-US" sz="1300">
              <a:latin typeface="ＭＳ Ｐゴシック" panose="020B0600070205080204" pitchFamily="50" charset="-128"/>
              <a:ea typeface="ＭＳ Ｐゴシック" panose="020B0600070205080204" pitchFamily="50" charset="-128"/>
            </a:rPr>
            <a:t>円で、類似団体の平均値を下回った。会計年度任用職員が新たに設けられたことや退職手当の増等により令和元年度と比較して</a:t>
          </a:r>
          <a:r>
            <a:rPr kumimoji="1" lang="en-US" altLang="ja-JP" sz="1300">
              <a:latin typeface="ＭＳ Ｐゴシック" panose="020B0600070205080204" pitchFamily="50" charset="-128"/>
              <a:ea typeface="ＭＳ Ｐゴシック" panose="020B0600070205080204" pitchFamily="50" charset="-128"/>
            </a:rPr>
            <a:t>5,377</a:t>
          </a:r>
          <a:r>
            <a:rPr kumimoji="1" lang="ja-JP" altLang="en-US" sz="1300">
              <a:latin typeface="ＭＳ Ｐゴシック" panose="020B0600070205080204" pitchFamily="50" charset="-128"/>
              <a:ea typeface="ＭＳ Ｐゴシック" panose="020B0600070205080204" pitchFamily="50" charset="-128"/>
            </a:rPr>
            <a:t>円増額している。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165,069</a:t>
          </a:r>
          <a:r>
            <a:rPr kumimoji="1" lang="ja-JP" altLang="en-US" sz="1300">
              <a:latin typeface="ＭＳ Ｐゴシック" panose="020B0600070205080204" pitchFamily="50" charset="-128"/>
              <a:ea typeface="ＭＳ Ｐゴシック" panose="020B0600070205080204" pitchFamily="50" charset="-128"/>
            </a:rPr>
            <a:t>円で、類似団体の平均を下回っている。特別定額給付金やふるさと応援寄附金の寄附申込みの増加に伴う返礼品の増等により、令和元年度と比較して</a:t>
          </a:r>
          <a:r>
            <a:rPr kumimoji="1" lang="en-US" altLang="ja-JP" sz="1300">
              <a:latin typeface="ＭＳ Ｐゴシック" panose="020B0600070205080204" pitchFamily="50" charset="-128"/>
              <a:ea typeface="ＭＳ Ｐゴシック" panose="020B0600070205080204" pitchFamily="50" charset="-128"/>
            </a:rPr>
            <a:t>122,937</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54,007</a:t>
          </a:r>
          <a:r>
            <a:rPr kumimoji="1" lang="ja-JP" altLang="en-US" sz="1300">
              <a:latin typeface="ＭＳ Ｐゴシック" panose="020B0600070205080204" pitchFamily="50" charset="-128"/>
              <a:ea typeface="ＭＳ Ｐゴシック" panose="020B0600070205080204" pitchFamily="50" charset="-128"/>
            </a:rPr>
            <a:t>円で、類似団体の平均値を下回った。道路新設改良事業の減と津山公民館施設整備事業の減等により令和元年度と比較して</a:t>
          </a:r>
          <a:r>
            <a:rPr kumimoji="1" lang="en-US" altLang="ja-JP" sz="1300">
              <a:latin typeface="ＭＳ Ｐゴシック" panose="020B0600070205080204" pitchFamily="50" charset="-128"/>
              <a:ea typeface="ＭＳ Ｐゴシック" panose="020B0600070205080204" pitchFamily="50" charset="-128"/>
            </a:rPr>
            <a:t>9,726</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維持補修費は、住民一人当たり</a:t>
          </a:r>
          <a:r>
            <a:rPr kumimoji="1" lang="en-US" altLang="ja-JP" sz="1300">
              <a:latin typeface="ＭＳ Ｐゴシック" panose="020B0600070205080204" pitchFamily="50" charset="-128"/>
              <a:ea typeface="ＭＳ Ｐゴシック" panose="020B0600070205080204" pitchFamily="50" charset="-128"/>
            </a:rPr>
            <a:t>12,205</a:t>
          </a:r>
          <a:r>
            <a:rPr kumimoji="1" lang="ja-JP" altLang="en-US" sz="1300">
              <a:latin typeface="ＭＳ Ｐゴシック" panose="020B0600070205080204" pitchFamily="50" charset="-128"/>
              <a:ea typeface="ＭＳ Ｐゴシック" panose="020B0600070205080204" pitchFamily="50" charset="-128"/>
            </a:rPr>
            <a:t>円で、類似団体の平均値を上回った。大雪による除雪関連委託料の増等により令和元年度と比較して</a:t>
          </a:r>
          <a:r>
            <a:rPr kumimoji="1" lang="en-US" altLang="ja-JP" sz="1300">
              <a:latin typeface="ＭＳ Ｐゴシック" panose="020B0600070205080204" pitchFamily="50" charset="-128"/>
              <a:ea typeface="ＭＳ Ｐゴシック" panose="020B0600070205080204" pitchFamily="50" charset="-128"/>
            </a:rPr>
            <a:t>5,478</a:t>
          </a:r>
          <a:r>
            <a:rPr kumimoji="1" lang="ja-JP" altLang="en-US" sz="1300">
              <a:latin typeface="ＭＳ Ｐゴシック" panose="020B0600070205080204" pitchFamily="50" charset="-128"/>
              <a:ea typeface="ＭＳ Ｐゴシック" panose="020B0600070205080204" pitchFamily="50" charset="-128"/>
            </a:rPr>
            <a:t>円増加している。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61,908
61,387
113.01
37,711,803
35,563,403
2,046,410
13,980,231
22,169,726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94437</xdr:rowOff>
    </xdr:from>
    <xdr:to>
      <xdr:col>24</xdr:col>
      <xdr:colOff>63500</xdr:colOff>
      <xdr:row>33</xdr:row>
      <xdr:rowOff>119583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52287"/>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72949</xdr:rowOff>
    </xdr:from>
    <xdr:to>
      <xdr:col>19</xdr:col>
      <xdr:colOff>177800</xdr:colOff>
      <xdr:row>33</xdr:row>
      <xdr:rowOff>94437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3079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62433</xdr:rowOff>
    </xdr:from>
    <xdr:to>
      <xdr:col>15</xdr:col>
      <xdr:colOff>50800</xdr:colOff>
      <xdr:row>33</xdr:row>
      <xdr:rowOff>72949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20283"/>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62433</xdr:rowOff>
    </xdr:from>
    <xdr:to>
      <xdr:col>10</xdr:col>
      <xdr:colOff>114300</xdr:colOff>
      <xdr:row>33</xdr:row>
      <xdr:rowOff>79807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2028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68783</xdr:rowOff>
    </xdr:from>
    <xdr:to>
      <xdr:col>24</xdr:col>
      <xdr:colOff>114300</xdr:colOff>
      <xdr:row>33</xdr:row>
      <xdr:rowOff>170383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2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91660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43637</xdr:rowOff>
    </xdr:from>
    <xdr:to>
      <xdr:col>20</xdr:col>
      <xdr:colOff>38100</xdr:colOff>
      <xdr:row>33</xdr:row>
      <xdr:rowOff>145237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0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161764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7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22149</xdr:rowOff>
    </xdr:from>
    <xdr:to>
      <xdr:col>15</xdr:col>
      <xdr:colOff>101600</xdr:colOff>
      <xdr:row>33</xdr:row>
      <xdr:rowOff>123749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140276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11633</xdr:rowOff>
    </xdr:from>
    <xdr:to>
      <xdr:col>10</xdr:col>
      <xdr:colOff>165100</xdr:colOff>
      <xdr:row>33</xdr:row>
      <xdr:rowOff>113233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6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129760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4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29007</xdr:rowOff>
    </xdr:from>
    <xdr:to>
      <xdr:col>6</xdr:col>
      <xdr:colOff>38100</xdr:colOff>
      <xdr:row>33</xdr:row>
      <xdr:rowOff>130607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147134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6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71726</xdr:rowOff>
    </xdr:from>
    <xdr:to>
      <xdr:col>24</xdr:col>
      <xdr:colOff>63500</xdr:colOff>
      <xdr:row>58</xdr:row>
      <xdr:rowOff>5797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01476"/>
          <a:ext cx="838200" cy="44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162637</xdr:rowOff>
    </xdr:from>
    <xdr:to>
      <xdr:col>19</xdr:col>
      <xdr:colOff>177800</xdr:colOff>
      <xdr:row>58</xdr:row>
      <xdr:rowOff>5797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935287"/>
          <a:ext cx="889000" cy="1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79601</xdr:rowOff>
    </xdr:from>
    <xdr:to>
      <xdr:col>15</xdr:col>
      <xdr:colOff>50800</xdr:colOff>
      <xdr:row>57</xdr:row>
      <xdr:rowOff>162637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52251"/>
          <a:ext cx="889000" cy="8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77498</xdr:rowOff>
    </xdr:from>
    <xdr:to>
      <xdr:col>10</xdr:col>
      <xdr:colOff>114300</xdr:colOff>
      <xdr:row>57</xdr:row>
      <xdr:rowOff>79601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5014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20926</xdr:rowOff>
    </xdr:from>
    <xdr:to>
      <xdr:col>24</xdr:col>
      <xdr:colOff>114300</xdr:colOff>
      <xdr:row>55</xdr:row>
      <xdr:rowOff>122526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5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170803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2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126447</xdr:rowOff>
    </xdr:from>
    <xdr:to>
      <xdr:col>20</xdr:col>
      <xdr:colOff>38100</xdr:colOff>
      <xdr:row>58</xdr:row>
      <xdr:rowOff>56597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47724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111837</xdr:rowOff>
    </xdr:from>
    <xdr:to>
      <xdr:col>15</xdr:col>
      <xdr:colOff>101600</xdr:colOff>
      <xdr:row>58</xdr:row>
      <xdr:rowOff>41987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33114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28801</xdr:rowOff>
    </xdr:from>
    <xdr:to>
      <xdr:col>10</xdr:col>
      <xdr:colOff>165100</xdr:colOff>
      <xdr:row>57</xdr:row>
      <xdr:rowOff>130401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146928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57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26698</xdr:rowOff>
    </xdr:from>
    <xdr:to>
      <xdr:col>6</xdr:col>
      <xdr:colOff>38100</xdr:colOff>
      <xdr:row>57</xdr:row>
      <xdr:rowOff>128298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9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144825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7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2845</xdr:rowOff>
    </xdr:from>
    <xdr:to>
      <xdr:col>24</xdr:col>
      <xdr:colOff>63500</xdr:colOff>
      <xdr:row>76</xdr:row>
      <xdr:rowOff>52578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33045"/>
          <a:ext cx="838200" cy="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52578</xdr:rowOff>
    </xdr:from>
    <xdr:to>
      <xdr:col>19</xdr:col>
      <xdr:colOff>177800</xdr:colOff>
      <xdr:row>77</xdr:row>
      <xdr:rowOff>92824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82778"/>
          <a:ext cx="889000" cy="2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92824</xdr:rowOff>
    </xdr:from>
    <xdr:to>
      <xdr:col>15</xdr:col>
      <xdr:colOff>50800</xdr:colOff>
      <xdr:row>78</xdr:row>
      <xdr:rowOff>39421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94474"/>
          <a:ext cx="889000" cy="1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39421</xdr:rowOff>
    </xdr:from>
    <xdr:to>
      <xdr:col>10</xdr:col>
      <xdr:colOff>114300</xdr:colOff>
      <xdr:row>78</xdr:row>
      <xdr:rowOff>61531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12521"/>
          <a:ext cx="8890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123495</xdr:rowOff>
    </xdr:from>
    <xdr:to>
      <xdr:col>24</xdr:col>
      <xdr:colOff>114300</xdr:colOff>
      <xdr:row>76</xdr:row>
      <xdr:rowOff>53645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101922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6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1778</xdr:rowOff>
    </xdr:from>
    <xdr:to>
      <xdr:col>20</xdr:col>
      <xdr:colOff>38100</xdr:colOff>
      <xdr:row>76</xdr:row>
      <xdr:rowOff>103378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94505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2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42024</xdr:rowOff>
    </xdr:from>
    <xdr:to>
      <xdr:col>15</xdr:col>
      <xdr:colOff>101600</xdr:colOff>
      <xdr:row>77</xdr:row>
      <xdr:rowOff>143624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134751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3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160071</xdr:rowOff>
    </xdr:from>
    <xdr:to>
      <xdr:col>10</xdr:col>
      <xdr:colOff>165100</xdr:colOff>
      <xdr:row>78</xdr:row>
      <xdr:rowOff>90221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81348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5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10731</xdr:rowOff>
    </xdr:from>
    <xdr:to>
      <xdr:col>6</xdr:col>
      <xdr:colOff>38100</xdr:colOff>
      <xdr:row>78</xdr:row>
      <xdr:rowOff>112331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103458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7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7254</xdr:rowOff>
    </xdr:from>
    <xdr:to>
      <xdr:col>24</xdr:col>
      <xdr:colOff>63500</xdr:colOff>
      <xdr:row>98</xdr:row>
      <xdr:rowOff>16137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09354"/>
          <a:ext cx="8382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16137</xdr:rowOff>
    </xdr:from>
    <xdr:to>
      <xdr:col>19</xdr:col>
      <xdr:colOff>177800</xdr:colOff>
      <xdr:row>98</xdr:row>
      <xdr:rowOff>25084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18237"/>
          <a:ext cx="889000" cy="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19630</xdr:rowOff>
    </xdr:from>
    <xdr:to>
      <xdr:col>15</xdr:col>
      <xdr:colOff>50800</xdr:colOff>
      <xdr:row>98</xdr:row>
      <xdr:rowOff>25084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21730"/>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200</xdr:rowOff>
    </xdr:from>
    <xdr:to>
      <xdr:col>10</xdr:col>
      <xdr:colOff>114300</xdr:colOff>
      <xdr:row>98</xdr:row>
      <xdr:rowOff>19630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02300"/>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127904</xdr:rowOff>
    </xdr:from>
    <xdr:to>
      <xdr:col>24</xdr:col>
      <xdr:colOff>114300</xdr:colOff>
      <xdr:row>98</xdr:row>
      <xdr:rowOff>58054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42831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7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136787</xdr:rowOff>
    </xdr:from>
    <xdr:to>
      <xdr:col>20</xdr:col>
      <xdr:colOff>38100</xdr:colOff>
      <xdr:row>98</xdr:row>
      <xdr:rowOff>66937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6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58064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6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145734</xdr:rowOff>
    </xdr:from>
    <xdr:to>
      <xdr:col>15</xdr:col>
      <xdr:colOff>101600</xdr:colOff>
      <xdr:row>98</xdr:row>
      <xdr:rowOff>75884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7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67011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140280</xdr:rowOff>
    </xdr:from>
    <xdr:to>
      <xdr:col>10</xdr:col>
      <xdr:colOff>165100</xdr:colOff>
      <xdr:row>98</xdr:row>
      <xdr:rowOff>70430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61557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6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120850</xdr:rowOff>
    </xdr:from>
    <xdr:to>
      <xdr:col>6</xdr:col>
      <xdr:colOff>38100</xdr:colOff>
      <xdr:row>98</xdr:row>
      <xdr:rowOff>51000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42127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97899</xdr:rowOff>
    </xdr:from>
    <xdr:to>
      <xdr:col>55</xdr:col>
      <xdr:colOff>0</xdr:colOff>
      <xdr:row>38</xdr:row>
      <xdr:rowOff>152926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12999"/>
          <a:ext cx="838200" cy="5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48549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3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151457</xdr:rowOff>
    </xdr:from>
    <xdr:to>
      <xdr:col>50</xdr:col>
      <xdr:colOff>114300</xdr:colOff>
      <xdr:row>38</xdr:row>
      <xdr:rowOff>152926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66557"/>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142476</xdr:rowOff>
    </xdr:from>
    <xdr:to>
      <xdr:col>45</xdr:col>
      <xdr:colOff>177800</xdr:colOff>
      <xdr:row>38</xdr:row>
      <xdr:rowOff>151457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7576"/>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96103</xdr:rowOff>
    </xdr:from>
    <xdr:to>
      <xdr:col>41</xdr:col>
      <xdr:colOff>50800</xdr:colOff>
      <xdr:row>38</xdr:row>
      <xdr:rowOff>142476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11203"/>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25363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71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47099</xdr:rowOff>
    </xdr:from>
    <xdr:to>
      <xdr:col>55</xdr:col>
      <xdr:colOff>50800</xdr:colOff>
      <xdr:row>38</xdr:row>
      <xdr:rowOff>148699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69976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1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102126</xdr:rowOff>
    </xdr:from>
    <xdr:to>
      <xdr:col>50</xdr:col>
      <xdr:colOff>165100</xdr:colOff>
      <xdr:row>39</xdr:row>
      <xdr:rowOff>32276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1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48803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392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100657</xdr:rowOff>
    </xdr:from>
    <xdr:to>
      <xdr:col>46</xdr:col>
      <xdr:colOff>38100</xdr:colOff>
      <xdr:row>39</xdr:row>
      <xdr:rowOff>30807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1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47334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39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91676</xdr:rowOff>
    </xdr:from>
    <xdr:to>
      <xdr:col>41</xdr:col>
      <xdr:colOff>101600</xdr:colOff>
      <xdr:row>39</xdr:row>
      <xdr:rowOff>21826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38353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82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45303</xdr:rowOff>
    </xdr:from>
    <xdr:to>
      <xdr:col>36</xdr:col>
      <xdr:colOff>165100</xdr:colOff>
      <xdr:row>38</xdr:row>
      <xdr:rowOff>146903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163430</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3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23895</xdr:rowOff>
    </xdr:from>
    <xdr:to>
      <xdr:col>55</xdr:col>
      <xdr:colOff>0</xdr:colOff>
      <xdr:row>58</xdr:row>
      <xdr:rowOff>52565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67995"/>
          <a:ext cx="838200" cy="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40925</xdr:rowOff>
    </xdr:from>
    <xdr:to>
      <xdr:col>50</xdr:col>
      <xdr:colOff>114300</xdr:colOff>
      <xdr:row>58</xdr:row>
      <xdr:rowOff>52565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85025"/>
          <a:ext cx="8890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40925</xdr:rowOff>
    </xdr:from>
    <xdr:to>
      <xdr:col>45</xdr:col>
      <xdr:colOff>177800</xdr:colOff>
      <xdr:row>58</xdr:row>
      <xdr:rowOff>53499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85025"/>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22199</xdr:rowOff>
    </xdr:from>
    <xdr:to>
      <xdr:col>41</xdr:col>
      <xdr:colOff>50800</xdr:colOff>
      <xdr:row>58</xdr:row>
      <xdr:rowOff>53499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66299"/>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144545</xdr:rowOff>
    </xdr:from>
    <xdr:to>
      <xdr:col>55</xdr:col>
      <xdr:colOff>50800</xdr:colOff>
      <xdr:row>58</xdr:row>
      <xdr:rowOff>74695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122972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1765</xdr:rowOff>
    </xdr:from>
    <xdr:to>
      <xdr:col>50</xdr:col>
      <xdr:colOff>165100</xdr:colOff>
      <xdr:row>58</xdr:row>
      <xdr:rowOff>103365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94492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03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161575</xdr:rowOff>
    </xdr:from>
    <xdr:to>
      <xdr:col>46</xdr:col>
      <xdr:colOff>38100</xdr:colOff>
      <xdr:row>58</xdr:row>
      <xdr:rowOff>91725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3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82852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2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2699</xdr:rowOff>
    </xdr:from>
    <xdr:to>
      <xdr:col>41</xdr:col>
      <xdr:colOff>101600</xdr:colOff>
      <xdr:row>58</xdr:row>
      <xdr:rowOff>104299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95426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3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64126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56852</xdr:rowOff>
    </xdr:from>
    <xdr:to>
      <xdr:col>55</xdr:col>
      <xdr:colOff>0</xdr:colOff>
      <xdr:row>75</xdr:row>
      <xdr:rowOff>160789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744152"/>
          <a:ext cx="838200" cy="27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115030</xdr:rowOff>
    </xdr:from>
    <xdr:to>
      <xdr:col>50</xdr:col>
      <xdr:colOff>114300</xdr:colOff>
      <xdr:row>75</xdr:row>
      <xdr:rowOff>160789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973780"/>
          <a:ext cx="889000" cy="4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115030</xdr:rowOff>
    </xdr:from>
    <xdr:to>
      <xdr:col>45</xdr:col>
      <xdr:colOff>177800</xdr:colOff>
      <xdr:row>76</xdr:row>
      <xdr:rowOff>8959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973780"/>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8959</xdr:rowOff>
    </xdr:from>
    <xdr:to>
      <xdr:col>41</xdr:col>
      <xdr:colOff>50800</xdr:colOff>
      <xdr:row>76</xdr:row>
      <xdr:rowOff>28866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039159"/>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6052</xdr:rowOff>
    </xdr:from>
    <xdr:to>
      <xdr:col>55</xdr:col>
      <xdr:colOff>50800</xdr:colOff>
      <xdr:row>74</xdr:row>
      <xdr:rowOff>107652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6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28929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5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109989</xdr:rowOff>
    </xdr:from>
    <xdr:to>
      <xdr:col>50</xdr:col>
      <xdr:colOff>165100</xdr:colOff>
      <xdr:row>76</xdr:row>
      <xdr:rowOff>40139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56666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7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64230</xdr:rowOff>
    </xdr:from>
    <xdr:to>
      <xdr:col>46</xdr:col>
      <xdr:colOff>38100</xdr:colOff>
      <xdr:row>75</xdr:row>
      <xdr:rowOff>165830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10907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6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129610</xdr:rowOff>
    </xdr:from>
    <xdr:to>
      <xdr:col>41</xdr:col>
      <xdr:colOff>101600</xdr:colOff>
      <xdr:row>76</xdr:row>
      <xdr:rowOff>59761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9883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76287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7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149516</xdr:rowOff>
    </xdr:from>
    <xdr:to>
      <xdr:col>36</xdr:col>
      <xdr:colOff>165100</xdr:colOff>
      <xdr:row>76</xdr:row>
      <xdr:rowOff>79666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0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96194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7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50628</xdr:rowOff>
    </xdr:from>
    <xdr:to>
      <xdr:col>55</xdr:col>
      <xdr:colOff>0</xdr:colOff>
      <xdr:row>97</xdr:row>
      <xdr:rowOff>95743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681278"/>
          <a:ext cx="838200" cy="4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95743</xdr:rowOff>
    </xdr:from>
    <xdr:to>
      <xdr:col>50</xdr:col>
      <xdr:colOff>114300</xdr:colOff>
      <xdr:row>97</xdr:row>
      <xdr:rowOff>157319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726393"/>
          <a:ext cx="889000" cy="6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122636</xdr:rowOff>
    </xdr:from>
    <xdr:to>
      <xdr:col>45</xdr:col>
      <xdr:colOff>177800</xdr:colOff>
      <xdr:row>97</xdr:row>
      <xdr:rowOff>157319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410386"/>
          <a:ext cx="889000" cy="37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57404</xdr:rowOff>
    </xdr:from>
    <xdr:to>
      <xdr:col>41</xdr:col>
      <xdr:colOff>50800</xdr:colOff>
      <xdr:row>95</xdr:row>
      <xdr:rowOff>122636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345154"/>
          <a:ext cx="889000" cy="6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171278</xdr:rowOff>
    </xdr:from>
    <xdr:to>
      <xdr:col>55</xdr:col>
      <xdr:colOff>50800</xdr:colOff>
      <xdr:row>97</xdr:row>
      <xdr:rowOff>101428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3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149705</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44943</xdr:rowOff>
    </xdr:from>
    <xdr:to>
      <xdr:col>50</xdr:col>
      <xdr:colOff>165100</xdr:colOff>
      <xdr:row>97</xdr:row>
      <xdr:rowOff>146543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7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137670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6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106519</xdr:rowOff>
    </xdr:from>
    <xdr:to>
      <xdr:col>46</xdr:col>
      <xdr:colOff>38100</xdr:colOff>
      <xdr:row>98</xdr:row>
      <xdr:rowOff>36669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73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27796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82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71836</xdr:rowOff>
    </xdr:from>
    <xdr:to>
      <xdr:col>41</xdr:col>
      <xdr:colOff>101600</xdr:colOff>
      <xdr:row>96</xdr:row>
      <xdr:rowOff>1986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3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18513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13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6604</xdr:rowOff>
    </xdr:from>
    <xdr:to>
      <xdr:col>36</xdr:col>
      <xdr:colOff>165100</xdr:colOff>
      <xdr:row>95</xdr:row>
      <xdr:rowOff>108204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29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124731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06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9010</xdr:rowOff>
    </xdr:from>
    <xdr:to>
      <xdr:col>85</xdr:col>
      <xdr:colOff>127000</xdr:colOff>
      <xdr:row>37</xdr:row>
      <xdr:rowOff>13307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52660"/>
          <a:ext cx="8382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162560</xdr:rowOff>
    </xdr:from>
    <xdr:to>
      <xdr:col>81</xdr:col>
      <xdr:colOff>50800</xdr:colOff>
      <xdr:row>37</xdr:row>
      <xdr:rowOff>9010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34760"/>
          <a:ext cx="8890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162560</xdr:rowOff>
    </xdr:from>
    <xdr:to>
      <xdr:col>76</xdr:col>
      <xdr:colOff>114300</xdr:colOff>
      <xdr:row>37</xdr:row>
      <xdr:rowOff>32190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34760"/>
          <a:ext cx="889000" cy="4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124727</xdr:rowOff>
    </xdr:from>
    <xdr:to>
      <xdr:col>71</xdr:col>
      <xdr:colOff>177800</xdr:colOff>
      <xdr:row>37</xdr:row>
      <xdr:rowOff>32190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96927"/>
          <a:ext cx="889000" cy="7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133957</xdr:rowOff>
    </xdr:from>
    <xdr:to>
      <xdr:col>85</xdr:col>
      <xdr:colOff>177800</xdr:colOff>
      <xdr:row>37</xdr:row>
      <xdr:rowOff>64107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48884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2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129660</xdr:rowOff>
    </xdr:from>
    <xdr:to>
      <xdr:col>81</xdr:col>
      <xdr:colOff>101600</xdr:colOff>
      <xdr:row>37</xdr:row>
      <xdr:rowOff>59810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50937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9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111760</xdr:rowOff>
    </xdr:from>
    <xdr:to>
      <xdr:col>76</xdr:col>
      <xdr:colOff>165100</xdr:colOff>
      <xdr:row>37</xdr:row>
      <xdr:rowOff>41910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33037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7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152840</xdr:rowOff>
    </xdr:from>
    <xdr:to>
      <xdr:col>72</xdr:col>
      <xdr:colOff>38100</xdr:colOff>
      <xdr:row>37</xdr:row>
      <xdr:rowOff>82990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74117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1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73927</xdr:rowOff>
    </xdr:from>
    <xdr:to>
      <xdr:col>67</xdr:col>
      <xdr:colOff>101600</xdr:colOff>
      <xdr:row>37</xdr:row>
      <xdr:rowOff>4077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166654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3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112888</xdr:rowOff>
    </xdr:from>
    <xdr:to>
      <xdr:col>85</xdr:col>
      <xdr:colOff>127000</xdr:colOff>
      <xdr:row>56</xdr:row>
      <xdr:rowOff>168406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542638"/>
          <a:ext cx="8382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168406</xdr:rowOff>
    </xdr:from>
    <xdr:to>
      <xdr:col>81</xdr:col>
      <xdr:colOff>50800</xdr:colOff>
      <xdr:row>57</xdr:row>
      <xdr:rowOff>15064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769606"/>
          <a:ext cx="889000" cy="1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15064</xdr:rowOff>
    </xdr:from>
    <xdr:to>
      <xdr:col>76</xdr:col>
      <xdr:colOff>114300</xdr:colOff>
      <xdr:row>57</xdr:row>
      <xdr:rowOff>62907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787714"/>
          <a:ext cx="889000" cy="4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62907</xdr:rowOff>
    </xdr:from>
    <xdr:to>
      <xdr:col>71</xdr:col>
      <xdr:colOff>177800</xdr:colOff>
      <xdr:row>57</xdr:row>
      <xdr:rowOff>127486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35557"/>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62088</xdr:rowOff>
    </xdr:from>
    <xdr:to>
      <xdr:col>85</xdr:col>
      <xdr:colOff>177800</xdr:colOff>
      <xdr:row>55</xdr:row>
      <xdr:rowOff>163688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9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84965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4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117606</xdr:rowOff>
    </xdr:from>
    <xdr:to>
      <xdr:col>81</xdr:col>
      <xdr:colOff>101600</xdr:colOff>
      <xdr:row>57</xdr:row>
      <xdr:rowOff>47756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1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38883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135714</xdr:rowOff>
    </xdr:from>
    <xdr:to>
      <xdr:col>76</xdr:col>
      <xdr:colOff>165100</xdr:colOff>
      <xdr:row>57</xdr:row>
      <xdr:rowOff>65864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3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56991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2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12107</xdr:rowOff>
    </xdr:from>
    <xdr:to>
      <xdr:col>72</xdr:col>
      <xdr:colOff>38100</xdr:colOff>
      <xdr:row>57</xdr:row>
      <xdr:rowOff>113707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8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104834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7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76686</xdr:rowOff>
    </xdr:from>
    <xdr:to>
      <xdr:col>67</xdr:col>
      <xdr:colOff>101600</xdr:colOff>
      <xdr:row>58</xdr:row>
      <xdr:rowOff>6836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169413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4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43244</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87794"/>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163894</xdr:rowOff>
    </xdr:from>
    <xdr:to>
      <xdr:col>85</xdr:col>
      <xdr:colOff>177800</xdr:colOff>
      <xdr:row>79</xdr:row>
      <xdr:rowOff>94044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78821</xdr:rowOff>
    </xdr:from>
    <xdr:ext cx="313932"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1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100991</xdr:rowOff>
    </xdr:from>
    <xdr:to>
      <xdr:col>85</xdr:col>
      <xdr:colOff>127000</xdr:colOff>
      <xdr:row>96</xdr:row>
      <xdr:rowOff>104470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60191"/>
          <a:ext cx="8382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78536</xdr:rowOff>
    </xdr:from>
    <xdr:to>
      <xdr:col>81</xdr:col>
      <xdr:colOff>50800</xdr:colOff>
      <xdr:row>96</xdr:row>
      <xdr:rowOff>104470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537736"/>
          <a:ext cx="889000" cy="2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78536</xdr:rowOff>
    </xdr:from>
    <xdr:to>
      <xdr:col>76</xdr:col>
      <xdr:colOff>114300</xdr:colOff>
      <xdr:row>96</xdr:row>
      <xdr:rowOff>97867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37736"/>
          <a:ext cx="889000" cy="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97867</xdr:rowOff>
    </xdr:from>
    <xdr:to>
      <xdr:col>71</xdr:col>
      <xdr:colOff>177800</xdr:colOff>
      <xdr:row>96</xdr:row>
      <xdr:rowOff>114415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557067"/>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50191</xdr:rowOff>
    </xdr:from>
    <xdr:to>
      <xdr:col>85</xdr:col>
      <xdr:colOff>177800</xdr:colOff>
      <xdr:row>96</xdr:row>
      <xdr:rowOff>151791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0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28618</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4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53670</xdr:rowOff>
    </xdr:from>
    <xdr:to>
      <xdr:col>81</xdr:col>
      <xdr:colOff>101600</xdr:colOff>
      <xdr:row>96</xdr:row>
      <xdr:rowOff>155270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146397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0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27736</xdr:rowOff>
    </xdr:from>
    <xdr:to>
      <xdr:col>76</xdr:col>
      <xdr:colOff>165100</xdr:colOff>
      <xdr:row>96</xdr:row>
      <xdr:rowOff>129336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120463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57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47067</xdr:rowOff>
    </xdr:from>
    <xdr:to>
      <xdr:col>72</xdr:col>
      <xdr:colOff>38100</xdr:colOff>
      <xdr:row>96</xdr:row>
      <xdr:rowOff>148667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139794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5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172,841</a:t>
          </a:r>
          <a:r>
            <a:rPr kumimoji="1" lang="ja-JP" altLang="en-US" sz="1300">
              <a:latin typeface="ＭＳ Ｐゴシック" panose="020B0600070205080204" pitchFamily="50" charset="-128"/>
              <a:ea typeface="ＭＳ Ｐゴシック" panose="020B0600070205080204" pitchFamily="50" charset="-128"/>
            </a:rPr>
            <a:t>円で、類似団体の平均値を下回っているが、特別定額給付金、市有施設整備基金積立金、ふるさと応援寄附金推進事業の増等に伴い、令和元年度と比較して</a:t>
          </a:r>
          <a:r>
            <a:rPr kumimoji="1" lang="en-US" altLang="ja-JP" sz="1300">
              <a:latin typeface="ＭＳ Ｐゴシック" panose="020B0600070205080204" pitchFamily="50" charset="-128"/>
              <a:ea typeface="ＭＳ Ｐゴシック" panose="020B0600070205080204" pitchFamily="50" charset="-128"/>
            </a:rPr>
            <a:t>117,696</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163,776</a:t>
          </a:r>
          <a:r>
            <a:rPr kumimoji="1" lang="ja-JP" altLang="en-US" sz="1300">
              <a:latin typeface="ＭＳ Ｐゴシック" panose="020B0600070205080204" pitchFamily="50" charset="-128"/>
              <a:ea typeface="ＭＳ Ｐゴシック" panose="020B0600070205080204" pitchFamily="50" charset="-128"/>
            </a:rPr>
            <a:t>円で、類似団体の平均値を下回っているが、子育て世帯への臨時特別給付金の皆増や保育委託料及び施設型給付費、障がい者福祉扶助費の増加等により令和元年度に比べて</a:t>
          </a:r>
          <a:r>
            <a:rPr kumimoji="1" lang="en-US" altLang="ja-JP" sz="1300">
              <a:latin typeface="ＭＳ Ｐゴシック" panose="020B0600070205080204" pitchFamily="50" charset="-128"/>
              <a:ea typeface="ＭＳ Ｐゴシック" panose="020B0600070205080204" pitchFamily="50" charset="-128"/>
            </a:rPr>
            <a:t>3,916</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10,079</a:t>
          </a:r>
          <a:r>
            <a:rPr kumimoji="1" lang="ja-JP" altLang="en-US" sz="1300">
              <a:latin typeface="ＭＳ Ｐゴシック" panose="020B0600070205080204" pitchFamily="50" charset="-128"/>
              <a:ea typeface="ＭＳ Ｐゴシック" panose="020B0600070205080204" pitchFamily="50" charset="-128"/>
            </a:rPr>
            <a:t>円で、類似団体の平均値を下回っているが、森林情報館の管理運営に要する経費の皆増等により令和元年度に比べて</a:t>
          </a:r>
          <a:r>
            <a:rPr kumimoji="1" lang="en-US" altLang="ja-JP" sz="1300">
              <a:latin typeface="ＭＳ Ｐゴシック" panose="020B0600070205080204" pitchFamily="50" charset="-128"/>
              <a:ea typeface="ＭＳ Ｐゴシック" panose="020B0600070205080204" pitchFamily="50" charset="-128"/>
            </a:rPr>
            <a:t>1,505</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44,349</a:t>
          </a:r>
          <a:r>
            <a:rPr kumimoji="1" lang="ja-JP" altLang="en-US" sz="1300">
              <a:latin typeface="ＭＳ Ｐゴシック" panose="020B0600070205080204" pitchFamily="50" charset="-128"/>
              <a:ea typeface="ＭＳ Ｐゴシック" panose="020B0600070205080204" pitchFamily="50" charset="-128"/>
            </a:rPr>
            <a:t>円で、類似団体の平均値を上回っており、新型コロナウイルス感染症対策に要する経費の皆増等により令和元年度に比べて</a:t>
          </a:r>
          <a:r>
            <a:rPr kumimoji="1" lang="en-US" altLang="ja-JP" sz="1300">
              <a:latin typeface="ＭＳ Ｐゴシック" panose="020B0600070205080204" pitchFamily="50" charset="-128"/>
              <a:ea typeface="ＭＳ Ｐゴシック" panose="020B0600070205080204" pitchFamily="50" charset="-128"/>
            </a:rPr>
            <a:t>14,456</a:t>
          </a:r>
          <a:r>
            <a:rPr kumimoji="1" lang="ja-JP" altLang="en-US" sz="1300">
              <a:latin typeface="ＭＳ Ｐゴシック" panose="020B0600070205080204" pitchFamily="50" charset="-128"/>
              <a:ea typeface="ＭＳ Ｐゴシック" panose="020B0600070205080204" pitchFamily="50" charset="-128"/>
            </a:rPr>
            <a:t>円増加している。　</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43,955</a:t>
          </a:r>
          <a:r>
            <a:rPr kumimoji="1" lang="ja-JP" altLang="en-US" sz="1300">
              <a:latin typeface="ＭＳ Ｐゴシック" panose="020B0600070205080204" pitchFamily="50" charset="-128"/>
              <a:ea typeface="ＭＳ Ｐゴシック" panose="020B0600070205080204" pitchFamily="50" charset="-128"/>
            </a:rPr>
            <a:t>円で、類似団体の平均値を下回っているが、除排雪業務委託料の増等により令和元年度に比べて</a:t>
          </a:r>
          <a:r>
            <a:rPr kumimoji="1" lang="en-US" altLang="ja-JP" sz="1300">
              <a:latin typeface="ＭＳ Ｐゴシック" panose="020B0600070205080204" pitchFamily="50" charset="-128"/>
              <a:ea typeface="ＭＳ Ｐゴシック" panose="020B0600070205080204" pitchFamily="50" charset="-128"/>
            </a:rPr>
            <a:t>2,763</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61,142</a:t>
          </a:r>
          <a:r>
            <a:rPr kumimoji="1" lang="ja-JP" altLang="en-US" sz="1300">
              <a:latin typeface="ＭＳ Ｐゴシック" panose="020B0600070205080204" pitchFamily="50" charset="-128"/>
              <a:ea typeface="ＭＳ Ｐゴシック" panose="020B0600070205080204" pitchFamily="50" charset="-128"/>
            </a:rPr>
            <a:t>円で、類似団体の平均値を上回っており、</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スクール構想の実現に関する整備事業費や施設型給付費の増等により令和元年度に比べて</a:t>
          </a:r>
          <a:r>
            <a:rPr kumimoji="1" lang="en-US" altLang="ja-JP" sz="1300">
              <a:latin typeface="ＭＳ Ｐゴシック" panose="020B0600070205080204" pitchFamily="50" charset="-128"/>
              <a:ea typeface="ＭＳ Ｐゴシック" panose="020B0600070205080204" pitchFamily="50" charset="-128"/>
            </a:rPr>
            <a:t>13,900</a:t>
          </a:r>
          <a:r>
            <a:rPr kumimoji="1" lang="ja-JP" altLang="en-US" sz="1300">
              <a:latin typeface="ＭＳ Ｐゴシック" panose="020B0600070205080204" pitchFamily="50" charset="-128"/>
              <a:ea typeface="ＭＳ Ｐゴシック" panose="020B0600070205080204" pitchFamily="50" charset="-128"/>
            </a:rPr>
            <a:t>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適切な財源の確保と歳出の精査により、継続的に黒字を確保している。令和２年度は財政調整基金の取り崩しを行いながら、新型コロナウイルス感染症対策に係る事業等を実施したため、基金残高は減少し、実質単年度収支は</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ポイントの減で赤字となった。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天童市水道事業会計及び一般会計は、令和２年度においても適切な予算執行等により、一定規模の黒字額を計上している。</a:t>
          </a:r>
        </a:p>
        <a:p>
          <a:r>
            <a:rPr kumimoji="1" lang="ja-JP" altLang="en-US" sz="1400">
              <a:latin typeface="ＭＳ ゴシック" pitchFamily="49" charset="-128"/>
              <a:ea typeface="ＭＳ ゴシック" pitchFamily="49" charset="-128"/>
            </a:rPr>
            <a:t>　天童市公共下水道事業会計については、適切な予算措置と繰入基準内の一般会計繰入により黒字を計上した。</a:t>
          </a:r>
        </a:p>
        <a:p>
          <a:r>
            <a:rPr kumimoji="1" lang="ja-JP" altLang="en-US" sz="1400">
              <a:latin typeface="ＭＳ ゴシック" pitchFamily="49" charset="-128"/>
              <a:ea typeface="ＭＳ ゴシック" pitchFamily="49" charset="-128"/>
            </a:rPr>
            <a:t>　天童市民病院事業会計については、適切な予算計上に努め、経営の効率化と基準外を含む一般会計繰入により黒字を維持している。</a:t>
          </a:r>
        </a:p>
        <a:p>
          <a:r>
            <a:rPr kumimoji="1" lang="ja-JP" altLang="en-US" sz="1400">
              <a:latin typeface="ＭＳ ゴシック" pitchFamily="49" charset="-128"/>
              <a:ea typeface="ＭＳ ゴシック" pitchFamily="49" charset="-128"/>
            </a:rPr>
            <a:t>　他の、国民健康保険特別会計、介護保険特別会計等も同様に黒字を計上している。</a:t>
          </a:r>
        </a:p>
        <a:p>
          <a:r>
            <a:rPr kumimoji="1" lang="ja-JP" altLang="en-US" sz="1400">
              <a:latin typeface="ＭＳ ゴシック" pitchFamily="49" charset="-128"/>
              <a:ea typeface="ＭＳ ゴシック" pitchFamily="49" charset="-128"/>
            </a:rPr>
            <a:t>　今後も、黒字を維持させるよう各事業会計において収入確保を図り、一層の歳出抑制に努める。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78</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80</v>
      </c>
      <c r="C3" s="652"/>
      <c r="D3" s="652"/>
      <c r="E3" s="653"/>
      <c r="F3" s="653"/>
      <c r="G3" s="653"/>
      <c r="H3" s="653"/>
      <c r="I3" s="653"/>
      <c r="J3" s="653"/>
      <c r="K3" s="653"/>
      <c r="L3" s="653" t="s">
        <v>81</v>
      </c>
      <c r="M3" s="653"/>
      <c r="N3" s="653"/>
      <c r="O3" s="653"/>
      <c r="P3" s="653"/>
      <c r="Q3" s="653"/>
      <c r="R3" s="656"/>
      <c r="S3" s="656"/>
      <c r="T3" s="656"/>
      <c r="U3" s="656"/>
      <c r="V3" s="657"/>
      <c r="W3" s="547" t="s">
        <v>82</v>
      </c>
      <c r="X3" s="548"/>
      <c r="Y3" s="548"/>
      <c r="Z3" s="548"/>
      <c r="AA3" s="548"/>
      <c r="AB3" s="652"/>
      <c r="AC3" s="656" t="s">
        <v>83</v>
      </c>
      <c r="AD3" s="548"/>
      <c r="AE3" s="548"/>
      <c r="AF3" s="548"/>
      <c r="AG3" s="548"/>
      <c r="AH3" s="548"/>
      <c r="AI3" s="548"/>
      <c r="AJ3" s="548"/>
      <c r="AK3" s="548"/>
      <c r="AL3" s="618"/>
      <c r="AM3" s="547" t="s">
        <v>84</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85</v>
      </c>
      <c r="BO3" s="548"/>
      <c r="BP3" s="548"/>
      <c r="BQ3" s="548"/>
      <c r="BR3" s="548"/>
      <c r="BS3" s="548"/>
      <c r="BT3" s="548"/>
      <c r="BU3" s="618"/>
      <c r="BV3" s="547" t="s">
        <v>86</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87</v>
      </c>
      <c r="CU3" s="548"/>
      <c r="CV3" s="548"/>
      <c r="CW3" s="548"/>
      <c r="CX3" s="548"/>
      <c r="CY3" s="548"/>
      <c r="CZ3" s="548"/>
      <c r="DA3" s="618"/>
      <c r="DB3" s="547" t="s">
        <v>88</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89</v>
      </c>
      <c r="AZ4" s="461"/>
      <c r="BA4" s="461"/>
      <c r="BB4" s="461"/>
      <c r="BC4" s="461"/>
      <c r="BD4" s="461"/>
      <c r="BE4" s="461"/>
      <c r="BF4" s="461"/>
      <c r="BG4" s="461"/>
      <c r="BH4" s="461"/>
      <c r="BI4" s="461"/>
      <c r="BJ4" s="461"/>
      <c r="BK4" s="461"/>
      <c r="BL4" s="461"/>
      <c r="BM4" s="462"/>
      <c r="BN4" s="463">
        <v>37711803</v>
      </c>
      <c r="BO4" s="464"/>
      <c r="BP4" s="464"/>
      <c r="BQ4" s="464"/>
      <c r="BR4" s="464"/>
      <c r="BS4" s="464"/>
      <c r="BT4" s="464"/>
      <c r="BU4" s="465"/>
      <c r="BV4" s="463">
        <v>27428666</v>
      </c>
      <c r="BW4" s="464"/>
      <c r="BX4" s="464"/>
      <c r="BY4" s="464"/>
      <c r="BZ4" s="464"/>
      <c r="CA4" s="464"/>
      <c r="CB4" s="464"/>
      <c r="CC4" s="465"/>
      <c r="CD4" s="644" t="s">
        <v>90</v>
      </c>
      <c r="CE4" s="645"/>
      <c r="CF4" s="645"/>
      <c r="CG4" s="645"/>
      <c r="CH4" s="645"/>
      <c r="CI4" s="645"/>
      <c r="CJ4" s="645"/>
      <c r="CK4" s="645"/>
      <c r="CL4" s="645"/>
      <c r="CM4" s="645"/>
      <c r="CN4" s="645"/>
      <c r="CO4" s="645"/>
      <c r="CP4" s="645"/>
      <c r="CQ4" s="645"/>
      <c r="CR4" s="645"/>
      <c r="CS4" s="646"/>
      <c r="CT4" s="647">
        <v>14.6</v>
      </c>
      <c r="CU4" s="648"/>
      <c r="CV4" s="648"/>
      <c r="CW4" s="648"/>
      <c r="CX4" s="648"/>
      <c r="CY4" s="648"/>
      <c r="CZ4" s="648"/>
      <c r="DA4" s="649"/>
      <c r="DB4" s="647">
        <v>10.199999999999999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91</v>
      </c>
      <c r="AN5" s="442"/>
      <c r="AO5" s="442"/>
      <c r="AP5" s="442"/>
      <c r="AQ5" s="442"/>
      <c r="AR5" s="442"/>
      <c r="AS5" s="442"/>
      <c r="AT5" s="443"/>
      <c r="AU5" s="525" t="s">
        <v>92</v>
      </c>
      <c r="AV5" s="526"/>
      <c r="AW5" s="526"/>
      <c r="AX5" s="526"/>
      <c r="AY5" s="448" t="s">
        <v>93</v>
      </c>
      <c r="AZ5" s="449"/>
      <c r="BA5" s="449"/>
      <c r="BB5" s="449"/>
      <c r="BC5" s="449"/>
      <c r="BD5" s="449"/>
      <c r="BE5" s="449"/>
      <c r="BF5" s="449"/>
      <c r="BG5" s="449"/>
      <c r="BH5" s="449"/>
      <c r="BI5" s="449"/>
      <c r="BJ5" s="449"/>
      <c r="BK5" s="449"/>
      <c r="BL5" s="449"/>
      <c r="BM5" s="450"/>
      <c r="BN5" s="468">
        <v>35563403</v>
      </c>
      <c r="BO5" s="469"/>
      <c r="BP5" s="469"/>
      <c r="BQ5" s="469"/>
      <c r="BR5" s="469"/>
      <c r="BS5" s="469"/>
      <c r="BT5" s="469"/>
      <c r="BU5" s="470"/>
      <c r="BV5" s="468">
        <v>25960128</v>
      </c>
      <c r="BW5" s="469"/>
      <c r="BX5" s="469"/>
      <c r="BY5" s="469"/>
      <c r="BZ5" s="469"/>
      <c r="CA5" s="469"/>
      <c r="CB5" s="469"/>
      <c r="CC5" s="470"/>
      <c r="CD5" s="477" t="s">
        <v>94</v>
      </c>
      <c r="CE5" s="478"/>
      <c r="CF5" s="478"/>
      <c r="CG5" s="478"/>
      <c r="CH5" s="478"/>
      <c r="CI5" s="478"/>
      <c r="CJ5" s="478"/>
      <c r="CK5" s="478"/>
      <c r="CL5" s="478"/>
      <c r="CM5" s="478"/>
      <c r="CN5" s="478"/>
      <c r="CO5" s="478"/>
      <c r="CP5" s="478"/>
      <c r="CQ5" s="478"/>
      <c r="CR5" s="478"/>
      <c r="CS5" s="479"/>
      <c r="CT5" s="438">
        <v>89.9</v>
      </c>
      <c r="CU5" s="439"/>
      <c r="CV5" s="439"/>
      <c r="CW5" s="439"/>
      <c r="CX5" s="439"/>
      <c r="CY5" s="439"/>
      <c r="CZ5" s="439"/>
      <c r="DA5" s="440"/>
      <c r="DB5" s="438">
        <v>89.2</v>
      </c>
      <c r="DC5" s="439"/>
      <c r="DD5" s="439"/>
      <c r="DE5" s="439"/>
      <c r="DF5" s="439"/>
      <c r="DG5" s="439"/>
      <c r="DH5" s="439"/>
      <c r="DI5" s="440"/>
      <c r="DJ5" s="186"/>
      <c r="DK5" s="186"/>
      <c r="DL5" s="186"/>
      <c r="DM5" s="186"/>
      <c r="DN5" s="186"/>
      <c r="DO5" s="186"/>
    </row>
    <row r="6" spans="1:119" ht="18.75" customHeight="1" x14ac:dyDescent="0.15">
      <c r="A6" s="187"/>
      <c r="B6" s="624" t="s">
        <v>95</v>
      </c>
      <c r="C6" s="482"/>
      <c r="D6" s="482"/>
      <c r="E6" s="625"/>
      <c r="F6" s="625"/>
      <c r="G6" s="625"/>
      <c r="H6" s="625"/>
      <c r="I6" s="625"/>
      <c r="J6" s="625"/>
      <c r="K6" s="625"/>
      <c r="L6" s="625" t="s">
        <v>96</v>
      </c>
      <c r="M6" s="625"/>
      <c r="N6" s="625"/>
      <c r="O6" s="625"/>
      <c r="P6" s="625"/>
      <c r="Q6" s="625"/>
      <c r="R6" s="506"/>
      <c r="S6" s="506"/>
      <c r="T6" s="506"/>
      <c r="U6" s="506"/>
      <c r="V6" s="631"/>
      <c r="W6" s="559" t="s">
        <v>97</v>
      </c>
      <c r="X6" s="481"/>
      <c r="Y6" s="481"/>
      <c r="Z6" s="481"/>
      <c r="AA6" s="481"/>
      <c r="AB6" s="482"/>
      <c r="AC6" s="636" t="s">
        <v>98</v>
      </c>
      <c r="AD6" s="637"/>
      <c r="AE6" s="637"/>
      <c r="AF6" s="637"/>
      <c r="AG6" s="637"/>
      <c r="AH6" s="637"/>
      <c r="AI6" s="637"/>
      <c r="AJ6" s="637"/>
      <c r="AK6" s="637"/>
      <c r="AL6" s="638"/>
      <c r="AM6" s="537" t="s">
        <v>99</v>
      </c>
      <c r="AN6" s="442"/>
      <c r="AO6" s="442"/>
      <c r="AP6" s="442"/>
      <c r="AQ6" s="442"/>
      <c r="AR6" s="442"/>
      <c r="AS6" s="442"/>
      <c r="AT6" s="443"/>
      <c r="AU6" s="525" t="s">
        <v>92</v>
      </c>
      <c r="AV6" s="526"/>
      <c r="AW6" s="526"/>
      <c r="AX6" s="526"/>
      <c r="AY6" s="448" t="s">
        <v>100</v>
      </c>
      <c r="AZ6" s="449"/>
      <c r="BA6" s="449"/>
      <c r="BB6" s="449"/>
      <c r="BC6" s="449"/>
      <c r="BD6" s="449"/>
      <c r="BE6" s="449"/>
      <c r="BF6" s="449"/>
      <c r="BG6" s="449"/>
      <c r="BH6" s="449"/>
      <c r="BI6" s="449"/>
      <c r="BJ6" s="449"/>
      <c r="BK6" s="449"/>
      <c r="BL6" s="449"/>
      <c r="BM6" s="450"/>
      <c r="BN6" s="468">
        <v>2148400</v>
      </c>
      <c r="BO6" s="469"/>
      <c r="BP6" s="469"/>
      <c r="BQ6" s="469"/>
      <c r="BR6" s="469"/>
      <c r="BS6" s="469"/>
      <c r="BT6" s="469"/>
      <c r="BU6" s="470"/>
      <c r="BV6" s="468">
        <v>1468538</v>
      </c>
      <c r="BW6" s="469"/>
      <c r="BX6" s="469"/>
      <c r="BY6" s="469"/>
      <c r="BZ6" s="469"/>
      <c r="CA6" s="469"/>
      <c r="CB6" s="469"/>
      <c r="CC6" s="470"/>
      <c r="CD6" s="477" t="s">
        <v>101</v>
      </c>
      <c r="CE6" s="478"/>
      <c r="CF6" s="478"/>
      <c r="CG6" s="478"/>
      <c r="CH6" s="478"/>
      <c r="CI6" s="478"/>
      <c r="CJ6" s="478"/>
      <c r="CK6" s="478"/>
      <c r="CL6" s="478"/>
      <c r="CM6" s="478"/>
      <c r="CN6" s="478"/>
      <c r="CO6" s="478"/>
      <c r="CP6" s="478"/>
      <c r="CQ6" s="478"/>
      <c r="CR6" s="478"/>
      <c r="CS6" s="479"/>
      <c r="CT6" s="621">
        <v>95.2</v>
      </c>
      <c r="CU6" s="622"/>
      <c r="CV6" s="622"/>
      <c r="CW6" s="622"/>
      <c r="CX6" s="622"/>
      <c r="CY6" s="622"/>
      <c r="CZ6" s="622"/>
      <c r="DA6" s="623"/>
      <c r="DB6" s="621">
        <v>94.3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102</v>
      </c>
      <c r="AN7" s="442"/>
      <c r="AO7" s="442"/>
      <c r="AP7" s="442"/>
      <c r="AQ7" s="442"/>
      <c r="AR7" s="442"/>
      <c r="AS7" s="442"/>
      <c r="AT7" s="443"/>
      <c r="AU7" s="525" t="s">
        <v>92</v>
      </c>
      <c r="AV7" s="526"/>
      <c r="AW7" s="526"/>
      <c r="AX7" s="526"/>
      <c r="AY7" s="448" t="s">
        <v>103</v>
      </c>
      <c r="AZ7" s="449"/>
      <c r="BA7" s="449"/>
      <c r="BB7" s="449"/>
      <c r="BC7" s="449"/>
      <c r="BD7" s="449"/>
      <c r="BE7" s="449"/>
      <c r="BF7" s="449"/>
      <c r="BG7" s="449"/>
      <c r="BH7" s="449"/>
      <c r="BI7" s="449"/>
      <c r="BJ7" s="449"/>
      <c r="BK7" s="449"/>
      <c r="BL7" s="449"/>
      <c r="BM7" s="450"/>
      <c r="BN7" s="468">
        <v>101990</v>
      </c>
      <c r="BO7" s="469"/>
      <c r="BP7" s="469"/>
      <c r="BQ7" s="469"/>
      <c r="BR7" s="469"/>
      <c r="BS7" s="469"/>
      <c r="BT7" s="469"/>
      <c r="BU7" s="470"/>
      <c r="BV7" s="468">
        <v>92192</v>
      </c>
      <c r="BW7" s="469"/>
      <c r="BX7" s="469"/>
      <c r="BY7" s="469"/>
      <c r="BZ7" s="469"/>
      <c r="CA7" s="469"/>
      <c r="CB7" s="469"/>
      <c r="CC7" s="470"/>
      <c r="CD7" s="477" t="s">
        <v>104</v>
      </c>
      <c r="CE7" s="478"/>
      <c r="CF7" s="478"/>
      <c r="CG7" s="478"/>
      <c r="CH7" s="478"/>
      <c r="CI7" s="478"/>
      <c r="CJ7" s="478"/>
      <c r="CK7" s="478"/>
      <c r="CL7" s="478"/>
      <c r="CM7" s="478"/>
      <c r="CN7" s="478"/>
      <c r="CO7" s="478"/>
      <c r="CP7" s="478"/>
      <c r="CQ7" s="478"/>
      <c r="CR7" s="478"/>
      <c r="CS7" s="479"/>
      <c r="CT7" s="468">
        <v>13980231</v>
      </c>
      <c r="CU7" s="469"/>
      <c r="CV7" s="469"/>
      <c r="CW7" s="469"/>
      <c r="CX7" s="469"/>
      <c r="CY7" s="469"/>
      <c r="CZ7" s="469"/>
      <c r="DA7" s="470"/>
      <c r="DB7" s="468">
        <v>13551373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105</v>
      </c>
      <c r="AN8" s="442"/>
      <c r="AO8" s="442"/>
      <c r="AP8" s="442"/>
      <c r="AQ8" s="442"/>
      <c r="AR8" s="442"/>
      <c r="AS8" s="442"/>
      <c r="AT8" s="443"/>
      <c r="AU8" s="525" t="s">
        <v>106</v>
      </c>
      <c r="AV8" s="526"/>
      <c r="AW8" s="526"/>
      <c r="AX8" s="526"/>
      <c r="AY8" s="448" t="s">
        <v>107</v>
      </c>
      <c r="AZ8" s="449"/>
      <c r="BA8" s="449"/>
      <c r="BB8" s="449"/>
      <c r="BC8" s="449"/>
      <c r="BD8" s="449"/>
      <c r="BE8" s="449"/>
      <c r="BF8" s="449"/>
      <c r="BG8" s="449"/>
      <c r="BH8" s="449"/>
      <c r="BI8" s="449"/>
      <c r="BJ8" s="449"/>
      <c r="BK8" s="449"/>
      <c r="BL8" s="449"/>
      <c r="BM8" s="450"/>
      <c r="BN8" s="468">
        <v>2046410</v>
      </c>
      <c r="BO8" s="469"/>
      <c r="BP8" s="469"/>
      <c r="BQ8" s="469"/>
      <c r="BR8" s="469"/>
      <c r="BS8" s="469"/>
      <c r="BT8" s="469"/>
      <c r="BU8" s="470"/>
      <c r="BV8" s="468">
        <v>1376346</v>
      </c>
      <c r="BW8" s="469"/>
      <c r="BX8" s="469"/>
      <c r="BY8" s="469"/>
      <c r="BZ8" s="469"/>
      <c r="CA8" s="469"/>
      <c r="CB8" s="469"/>
      <c r="CC8" s="470"/>
      <c r="CD8" s="477" t="s">
        <v>108</v>
      </c>
      <c r="CE8" s="478"/>
      <c r="CF8" s="478"/>
      <c r="CG8" s="478"/>
      <c r="CH8" s="478"/>
      <c r="CI8" s="478"/>
      <c r="CJ8" s="478"/>
      <c r="CK8" s="478"/>
      <c r="CL8" s="478"/>
      <c r="CM8" s="478"/>
      <c r="CN8" s="478"/>
      <c r="CO8" s="478"/>
      <c r="CP8" s="478"/>
      <c r="CQ8" s="478"/>
      <c r="CR8" s="478"/>
      <c r="CS8" s="479"/>
      <c r="CT8" s="581">
        <v>0.71</v>
      </c>
      <c r="CU8" s="582"/>
      <c r="CV8" s="582"/>
      <c r="CW8" s="582"/>
      <c r="CX8" s="582"/>
      <c r="CY8" s="582"/>
      <c r="CZ8" s="582"/>
      <c r="DA8" s="583"/>
      <c r="DB8" s="581">
        <v>0.7</v>
      </c>
      <c r="DC8" s="582"/>
      <c r="DD8" s="582"/>
      <c r="DE8" s="582"/>
      <c r="DF8" s="582"/>
      <c r="DG8" s="582"/>
      <c r="DH8" s="582"/>
      <c r="DI8" s="583"/>
      <c r="DJ8" s="186"/>
      <c r="DK8" s="186"/>
      <c r="DL8" s="186"/>
      <c r="DM8" s="186"/>
      <c r="DN8" s="186"/>
      <c r="DO8" s="186"/>
    </row>
    <row r="9" spans="1:119" ht="18.75" customHeight="1" thickBot="1" x14ac:dyDescent="0.2">
      <c r="A9" s="187"/>
      <c r="B9" s="610" t="s">
        <v>109</v>
      </c>
      <c r="C9" s="611"/>
      <c r="D9" s="611"/>
      <c r="E9" s="611"/>
      <c r="F9" s="611"/>
      <c r="G9" s="611"/>
      <c r="H9" s="611"/>
      <c r="I9" s="611"/>
      <c r="J9" s="611"/>
      <c r="K9" s="531"/>
      <c r="L9" s="612" t="s">
        <v>110</v>
      </c>
      <c r="M9" s="613"/>
      <c r="N9" s="613"/>
      <c r="O9" s="613"/>
      <c r="P9" s="613"/>
      <c r="Q9" s="614"/>
      <c r="R9" s="615">
        <v>62140</v>
      </c>
      <c r="S9" s="616"/>
      <c r="T9" s="616"/>
      <c r="U9" s="616"/>
      <c r="V9" s="617"/>
      <c r="W9" s="547" t="s">
        <v>111</v>
      </c>
      <c r="X9" s="548"/>
      <c r="Y9" s="548"/>
      <c r="Z9" s="548"/>
      <c r="AA9" s="548"/>
      <c r="AB9" s="548"/>
      <c r="AC9" s="548"/>
      <c r="AD9" s="548"/>
      <c r="AE9" s="548"/>
      <c r="AF9" s="548"/>
      <c r="AG9" s="548"/>
      <c r="AH9" s="548"/>
      <c r="AI9" s="548"/>
      <c r="AJ9" s="548"/>
      <c r="AK9" s="548"/>
      <c r="AL9" s="618"/>
      <c r="AM9" s="537" t="s">
        <v>112</v>
      </c>
      <c r="AN9" s="442"/>
      <c r="AO9" s="442"/>
      <c r="AP9" s="442"/>
      <c r="AQ9" s="442"/>
      <c r="AR9" s="442"/>
      <c r="AS9" s="442"/>
      <c r="AT9" s="443"/>
      <c r="AU9" s="525" t="s">
        <v>92</v>
      </c>
      <c r="AV9" s="526"/>
      <c r="AW9" s="526"/>
      <c r="AX9" s="526"/>
      <c r="AY9" s="448" t="s">
        <v>113</v>
      </c>
      <c r="AZ9" s="449"/>
      <c r="BA9" s="449"/>
      <c r="BB9" s="449"/>
      <c r="BC9" s="449"/>
      <c r="BD9" s="449"/>
      <c r="BE9" s="449"/>
      <c r="BF9" s="449"/>
      <c r="BG9" s="449"/>
      <c r="BH9" s="449"/>
      <c r="BI9" s="449"/>
      <c r="BJ9" s="449"/>
      <c r="BK9" s="449"/>
      <c r="BL9" s="449"/>
      <c r="BM9" s="450"/>
      <c r="BN9" s="468">
        <v>670064</v>
      </c>
      <c r="BO9" s="469"/>
      <c r="BP9" s="469"/>
      <c r="BQ9" s="469"/>
      <c r="BR9" s="469"/>
      <c r="BS9" s="469"/>
      <c r="BT9" s="469"/>
      <c r="BU9" s="470"/>
      <c r="BV9" s="468">
        <v>-14652</v>
      </c>
      <c r="BW9" s="469"/>
      <c r="BX9" s="469"/>
      <c r="BY9" s="469"/>
      <c r="BZ9" s="469"/>
      <c r="CA9" s="469"/>
      <c r="CB9" s="469"/>
      <c r="CC9" s="470"/>
      <c r="CD9" s="477" t="s">
        <v>114</v>
      </c>
      <c r="CE9" s="478"/>
      <c r="CF9" s="478"/>
      <c r="CG9" s="478"/>
      <c r="CH9" s="478"/>
      <c r="CI9" s="478"/>
      <c r="CJ9" s="478"/>
      <c r="CK9" s="478"/>
      <c r="CL9" s="478"/>
      <c r="CM9" s="478"/>
      <c r="CN9" s="478"/>
      <c r="CO9" s="478"/>
      <c r="CP9" s="478"/>
      <c r="CQ9" s="478"/>
      <c r="CR9" s="478"/>
      <c r="CS9" s="479"/>
      <c r="CT9" s="438">
        <v>11</v>
      </c>
      <c r="CU9" s="439"/>
      <c r="CV9" s="439"/>
      <c r="CW9" s="439"/>
      <c r="CX9" s="439"/>
      <c r="CY9" s="439"/>
      <c r="CZ9" s="439"/>
      <c r="DA9" s="440"/>
      <c r="DB9" s="438">
        <v>13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115</v>
      </c>
      <c r="M10" s="442"/>
      <c r="N10" s="442"/>
      <c r="O10" s="442"/>
      <c r="P10" s="442"/>
      <c r="Q10" s="443"/>
      <c r="R10" s="444">
        <v>62194</v>
      </c>
      <c r="S10" s="445"/>
      <c r="T10" s="445"/>
      <c r="U10" s="445"/>
      <c r="V10" s="447"/>
      <c r="W10" s="619"/>
      <c r="X10" s="430"/>
      <c r="Y10" s="430"/>
      <c r="Z10" s="430"/>
      <c r="AA10" s="430"/>
      <c r="AB10" s="430"/>
      <c r="AC10" s="430"/>
      <c r="AD10" s="430"/>
      <c r="AE10" s="430"/>
      <c r="AF10" s="430"/>
      <c r="AG10" s="430"/>
      <c r="AH10" s="430"/>
      <c r="AI10" s="430"/>
      <c r="AJ10" s="430"/>
      <c r="AK10" s="430"/>
      <c r="AL10" s="620"/>
      <c r="AM10" s="537" t="s">
        <v>116</v>
      </c>
      <c r="AN10" s="442"/>
      <c r="AO10" s="442"/>
      <c r="AP10" s="442"/>
      <c r="AQ10" s="442"/>
      <c r="AR10" s="442"/>
      <c r="AS10" s="442"/>
      <c r="AT10" s="443"/>
      <c r="AU10" s="525" t="s">
        <v>117</v>
      </c>
      <c r="AV10" s="526"/>
      <c r="AW10" s="526"/>
      <c r="AX10" s="526"/>
      <c r="AY10" s="448" t="s">
        <v>118</v>
      </c>
      <c r="AZ10" s="449"/>
      <c r="BA10" s="449"/>
      <c r="BB10" s="449"/>
      <c r="BC10" s="449"/>
      <c r="BD10" s="449"/>
      <c r="BE10" s="449"/>
      <c r="BF10" s="449"/>
      <c r="BG10" s="449"/>
      <c r="BH10" s="449"/>
      <c r="BI10" s="449"/>
      <c r="BJ10" s="449"/>
      <c r="BK10" s="449"/>
      <c r="BL10" s="449"/>
      <c r="BM10" s="450"/>
      <c r="BN10" s="468">
        <v>684171</v>
      </c>
      <c r="BO10" s="469"/>
      <c r="BP10" s="469"/>
      <c r="BQ10" s="469"/>
      <c r="BR10" s="469"/>
      <c r="BS10" s="469"/>
      <c r="BT10" s="469"/>
      <c r="BU10" s="470"/>
      <c r="BV10" s="468">
        <v>734760</v>
      </c>
      <c r="BW10" s="469"/>
      <c r="BX10" s="469"/>
      <c r="BY10" s="469"/>
      <c r="BZ10" s="469"/>
      <c r="CA10" s="469"/>
      <c r="CB10" s="469"/>
      <c r="CC10" s="47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120</v>
      </c>
      <c r="M11" s="515"/>
      <c r="N11" s="515"/>
      <c r="O11" s="515"/>
      <c r="P11" s="515"/>
      <c r="Q11" s="516"/>
      <c r="R11" s="607" t="s">
        <v>121</v>
      </c>
      <c r="S11" s="608"/>
      <c r="T11" s="608"/>
      <c r="U11" s="608"/>
      <c r="V11" s="609"/>
      <c r="W11" s="619"/>
      <c r="X11" s="430"/>
      <c r="Y11" s="430"/>
      <c r="Z11" s="430"/>
      <c r="AA11" s="430"/>
      <c r="AB11" s="430"/>
      <c r="AC11" s="430"/>
      <c r="AD11" s="430"/>
      <c r="AE11" s="430"/>
      <c r="AF11" s="430"/>
      <c r="AG11" s="430"/>
      <c r="AH11" s="430"/>
      <c r="AI11" s="430"/>
      <c r="AJ11" s="430"/>
      <c r="AK11" s="430"/>
      <c r="AL11" s="620"/>
      <c r="AM11" s="537" t="s">
        <v>122</v>
      </c>
      <c r="AN11" s="442"/>
      <c r="AO11" s="442"/>
      <c r="AP11" s="442"/>
      <c r="AQ11" s="442"/>
      <c r="AR11" s="442"/>
      <c r="AS11" s="442"/>
      <c r="AT11" s="443"/>
      <c r="AU11" s="525" t="s">
        <v>123</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15">
      <c r="A12" s="187"/>
      <c r="B12" s="584" t="s">
        <v>127</v>
      </c>
      <c r="C12" s="585"/>
      <c r="D12" s="585"/>
      <c r="E12" s="585"/>
      <c r="F12" s="585"/>
      <c r="G12" s="585"/>
      <c r="H12" s="585"/>
      <c r="I12" s="585"/>
      <c r="J12" s="585"/>
      <c r="K12" s="586"/>
      <c r="L12" s="593" t="s">
        <v>128</v>
      </c>
      <c r="M12" s="594"/>
      <c r="N12" s="594"/>
      <c r="O12" s="594"/>
      <c r="P12" s="594"/>
      <c r="Q12" s="595"/>
      <c r="R12" s="596">
        <v>61908</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123</v>
      </c>
      <c r="AV12" s="526"/>
      <c r="AW12" s="526"/>
      <c r="AX12" s="526"/>
      <c r="AY12" s="448" t="s">
        <v>132</v>
      </c>
      <c r="AZ12" s="449"/>
      <c r="BA12" s="449"/>
      <c r="BB12" s="449"/>
      <c r="BC12" s="449"/>
      <c r="BD12" s="449"/>
      <c r="BE12" s="449"/>
      <c r="BF12" s="449"/>
      <c r="BG12" s="449"/>
      <c r="BH12" s="449"/>
      <c r="BI12" s="449"/>
      <c r="BJ12" s="449"/>
      <c r="BK12" s="449"/>
      <c r="BL12" s="449"/>
      <c r="BM12" s="450"/>
      <c r="BN12" s="468">
        <v>1716370</v>
      </c>
      <c r="BO12" s="469"/>
      <c r="BP12" s="469"/>
      <c r="BQ12" s="469"/>
      <c r="BR12" s="469"/>
      <c r="BS12" s="469"/>
      <c r="BT12" s="469"/>
      <c r="BU12" s="470"/>
      <c r="BV12" s="468">
        <v>0</v>
      </c>
      <c r="BW12" s="469"/>
      <c r="BX12" s="469"/>
      <c r="BY12" s="469"/>
      <c r="BZ12" s="469"/>
      <c r="CA12" s="469"/>
      <c r="CB12" s="469"/>
      <c r="CC12" s="470"/>
      <c r="CD12" s="477" t="s">
        <v>133</v>
      </c>
      <c r="CE12" s="478"/>
      <c r="CF12" s="478"/>
      <c r="CG12" s="478"/>
      <c r="CH12" s="478"/>
      <c r="CI12" s="478"/>
      <c r="CJ12" s="478"/>
      <c r="CK12" s="478"/>
      <c r="CL12" s="478"/>
      <c r="CM12" s="478"/>
      <c r="CN12" s="478"/>
      <c r="CO12" s="478"/>
      <c r="CP12" s="478"/>
      <c r="CQ12" s="478"/>
      <c r="CR12" s="478"/>
      <c r="CS12" s="479"/>
      <c r="CT12" s="581" t="s">
        <v>134</v>
      </c>
      <c r="CU12" s="582"/>
      <c r="CV12" s="582"/>
      <c r="CW12" s="582"/>
      <c r="CX12" s="582"/>
      <c r="CY12" s="582"/>
      <c r="CZ12" s="582"/>
      <c r="DA12" s="583"/>
      <c r="DB12" s="581" t="s">
        <v>126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135</v>
      </c>
      <c r="N13" s="569"/>
      <c r="O13" s="569"/>
      <c r="P13" s="569"/>
      <c r="Q13" s="570"/>
      <c r="R13" s="571">
        <v>61387</v>
      </c>
      <c r="S13" s="572"/>
      <c r="T13" s="572"/>
      <c r="U13" s="572"/>
      <c r="V13" s="573"/>
      <c r="W13" s="559" t="s">
        <v>136</v>
      </c>
      <c r="X13" s="481"/>
      <c r="Y13" s="481"/>
      <c r="Z13" s="481"/>
      <c r="AA13" s="481"/>
      <c r="AB13" s="482"/>
      <c r="AC13" s="444">
        <v>3299</v>
      </c>
      <c r="AD13" s="445"/>
      <c r="AE13" s="445"/>
      <c r="AF13" s="445"/>
      <c r="AG13" s="446"/>
      <c r="AH13" s="444">
        <v>3510</v>
      </c>
      <c r="AI13" s="445"/>
      <c r="AJ13" s="445"/>
      <c r="AK13" s="445"/>
      <c r="AL13" s="447"/>
      <c r="AM13" s="537" t="s">
        <v>137</v>
      </c>
      <c r="AN13" s="442"/>
      <c r="AO13" s="442"/>
      <c r="AP13" s="442"/>
      <c r="AQ13" s="442"/>
      <c r="AR13" s="442"/>
      <c r="AS13" s="442"/>
      <c r="AT13" s="443"/>
      <c r="AU13" s="525" t="s">
        <v>138</v>
      </c>
      <c r="AV13" s="526"/>
      <c r="AW13" s="526"/>
      <c r="AX13" s="526"/>
      <c r="AY13" s="448" t="s">
        <v>139</v>
      </c>
      <c r="AZ13" s="449"/>
      <c r="BA13" s="449"/>
      <c r="BB13" s="449"/>
      <c r="BC13" s="449"/>
      <c r="BD13" s="449"/>
      <c r="BE13" s="449"/>
      <c r="BF13" s="449"/>
      <c r="BG13" s="449"/>
      <c r="BH13" s="449"/>
      <c r="BI13" s="449"/>
      <c r="BJ13" s="449"/>
      <c r="BK13" s="449"/>
      <c r="BL13" s="449"/>
      <c r="BM13" s="450"/>
      <c r="BN13" s="468">
        <v>-362135</v>
      </c>
      <c r="BO13" s="469"/>
      <c r="BP13" s="469"/>
      <c r="BQ13" s="469"/>
      <c r="BR13" s="469"/>
      <c r="BS13" s="469"/>
      <c r="BT13" s="469"/>
      <c r="BU13" s="470"/>
      <c r="BV13" s="468">
        <v>720108</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4.4000000000000004</v>
      </c>
      <c r="CU13" s="439"/>
      <c r="CV13" s="439"/>
      <c r="CW13" s="439"/>
      <c r="CX13" s="439"/>
      <c r="CY13" s="439"/>
      <c r="CZ13" s="439"/>
      <c r="DA13" s="440"/>
      <c r="DB13" s="438">
        <v>4.8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141</v>
      </c>
      <c r="M14" s="605"/>
      <c r="N14" s="605"/>
      <c r="O14" s="605"/>
      <c r="P14" s="605"/>
      <c r="Q14" s="606"/>
      <c r="R14" s="571">
        <v>61966</v>
      </c>
      <c r="S14" s="572"/>
      <c r="T14" s="572"/>
      <c r="U14" s="572"/>
      <c r="V14" s="573"/>
      <c r="W14" s="574"/>
      <c r="X14" s="484"/>
      <c r="Y14" s="484"/>
      <c r="Z14" s="484"/>
      <c r="AA14" s="484"/>
      <c r="AB14" s="485"/>
      <c r="AC14" s="564">
        <v>10.5</v>
      </c>
      <c r="AD14" s="565"/>
      <c r="AE14" s="565"/>
      <c r="AF14" s="565"/>
      <c r="AG14" s="566"/>
      <c r="AH14" s="564">
        <v>11.5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t="s">
        <v>126</v>
      </c>
      <c r="CU14" s="576"/>
      <c r="CV14" s="576"/>
      <c r="CW14" s="576"/>
      <c r="CX14" s="576"/>
      <c r="CY14" s="576"/>
      <c r="CZ14" s="576"/>
      <c r="DA14" s="577"/>
      <c r="DB14" s="575" t="s">
        <v>143</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61426</v>
      </c>
      <c r="S15" s="572"/>
      <c r="T15" s="572"/>
      <c r="U15" s="572"/>
      <c r="V15" s="573"/>
      <c r="W15" s="559" t="s">
        <v>145</v>
      </c>
      <c r="X15" s="481"/>
      <c r="Y15" s="481"/>
      <c r="Z15" s="481"/>
      <c r="AA15" s="481"/>
      <c r="AB15" s="482"/>
      <c r="AC15" s="444">
        <v>9417</v>
      </c>
      <c r="AD15" s="445"/>
      <c r="AE15" s="445"/>
      <c r="AF15" s="445"/>
      <c r="AG15" s="446"/>
      <c r="AH15" s="444">
        <v>9280</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7868234</v>
      </c>
      <c r="BO15" s="464"/>
      <c r="BP15" s="464"/>
      <c r="BQ15" s="464"/>
      <c r="BR15" s="464"/>
      <c r="BS15" s="464"/>
      <c r="BT15" s="464"/>
      <c r="BU15" s="465"/>
      <c r="BV15" s="463">
        <v>7454122</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30</v>
      </c>
      <c r="AD16" s="565"/>
      <c r="AE16" s="565"/>
      <c r="AF16" s="565"/>
      <c r="AG16" s="566"/>
      <c r="AH16" s="564">
        <v>30.4</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11120549</v>
      </c>
      <c r="BO16" s="469"/>
      <c r="BP16" s="469"/>
      <c r="BQ16" s="469"/>
      <c r="BR16" s="469"/>
      <c r="BS16" s="469"/>
      <c r="BT16" s="469"/>
      <c r="BU16" s="470"/>
      <c r="BV16" s="468">
        <v>10708560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149</v>
      </c>
      <c r="S17" s="557"/>
      <c r="T17" s="557"/>
      <c r="U17" s="557"/>
      <c r="V17" s="558"/>
      <c r="W17" s="559" t="s">
        <v>152</v>
      </c>
      <c r="X17" s="481"/>
      <c r="Y17" s="481"/>
      <c r="Z17" s="481"/>
      <c r="AA17" s="481"/>
      <c r="AB17" s="482"/>
      <c r="AC17" s="444">
        <v>18692</v>
      </c>
      <c r="AD17" s="445"/>
      <c r="AE17" s="445"/>
      <c r="AF17" s="445"/>
      <c r="AG17" s="446"/>
      <c r="AH17" s="444">
        <v>17753</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9958536</v>
      </c>
      <c r="BO17" s="469"/>
      <c r="BP17" s="469"/>
      <c r="BQ17" s="469"/>
      <c r="BR17" s="469"/>
      <c r="BS17" s="469"/>
      <c r="BT17" s="469"/>
      <c r="BU17" s="470"/>
      <c r="BV17" s="468">
        <v>9504956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113.01</v>
      </c>
      <c r="M18" s="533"/>
      <c r="N18" s="533"/>
      <c r="O18" s="533"/>
      <c r="P18" s="533"/>
      <c r="Q18" s="533"/>
      <c r="R18" s="534"/>
      <c r="S18" s="534"/>
      <c r="T18" s="534"/>
      <c r="U18" s="534"/>
      <c r="V18" s="535"/>
      <c r="W18" s="549"/>
      <c r="X18" s="550"/>
      <c r="Y18" s="550"/>
      <c r="Z18" s="550"/>
      <c r="AA18" s="550"/>
      <c r="AB18" s="560"/>
      <c r="AC18" s="432">
        <v>59.5</v>
      </c>
      <c r="AD18" s="433"/>
      <c r="AE18" s="433"/>
      <c r="AF18" s="433"/>
      <c r="AG18" s="536"/>
      <c r="AH18" s="432">
        <v>58.1</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12532574</v>
      </c>
      <c r="BO18" s="469"/>
      <c r="BP18" s="469"/>
      <c r="BQ18" s="469"/>
      <c r="BR18" s="469"/>
      <c r="BS18" s="469"/>
      <c r="BT18" s="469"/>
      <c r="BU18" s="470"/>
      <c r="BV18" s="468">
        <v>12366034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550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20143619</v>
      </c>
      <c r="BO19" s="469"/>
      <c r="BP19" s="469"/>
      <c r="BQ19" s="469"/>
      <c r="BR19" s="469"/>
      <c r="BS19" s="469"/>
      <c r="BT19" s="469"/>
      <c r="BU19" s="470"/>
      <c r="BV19" s="468">
        <v>16861551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22589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22169726</v>
      </c>
      <c r="BO23" s="469"/>
      <c r="BP23" s="469"/>
      <c r="BQ23" s="469"/>
      <c r="BR23" s="469"/>
      <c r="BS23" s="469"/>
      <c r="BT23" s="469"/>
      <c r="BU23" s="470"/>
      <c r="BV23" s="468">
        <v>22403387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9400</v>
      </c>
      <c r="R24" s="445"/>
      <c r="S24" s="445"/>
      <c r="T24" s="445"/>
      <c r="U24" s="445"/>
      <c r="V24" s="446"/>
      <c r="W24" s="510"/>
      <c r="X24" s="501"/>
      <c r="Y24" s="502"/>
      <c r="Z24" s="441" t="s">
        <v>168</v>
      </c>
      <c r="AA24" s="442"/>
      <c r="AB24" s="442"/>
      <c r="AC24" s="442"/>
      <c r="AD24" s="442"/>
      <c r="AE24" s="442"/>
      <c r="AF24" s="442"/>
      <c r="AG24" s="443"/>
      <c r="AH24" s="444">
        <v>399</v>
      </c>
      <c r="AI24" s="445"/>
      <c r="AJ24" s="445"/>
      <c r="AK24" s="445"/>
      <c r="AL24" s="446"/>
      <c r="AM24" s="444">
        <v>1179045</v>
      </c>
      <c r="AN24" s="445"/>
      <c r="AO24" s="445"/>
      <c r="AP24" s="445"/>
      <c r="AQ24" s="445"/>
      <c r="AR24" s="446"/>
      <c r="AS24" s="444">
        <v>2955</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16332836</v>
      </c>
      <c r="BO24" s="469"/>
      <c r="BP24" s="469"/>
      <c r="BQ24" s="469"/>
      <c r="BR24" s="469"/>
      <c r="BS24" s="469"/>
      <c r="BT24" s="469"/>
      <c r="BU24" s="470"/>
      <c r="BV24" s="468">
        <v>16732235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7050</v>
      </c>
      <c r="R25" s="445"/>
      <c r="S25" s="445"/>
      <c r="T25" s="445"/>
      <c r="U25" s="445"/>
      <c r="V25" s="446"/>
      <c r="W25" s="510"/>
      <c r="X25" s="501"/>
      <c r="Y25" s="502"/>
      <c r="Z25" s="441" t="s">
        <v>171</v>
      </c>
      <c r="AA25" s="442"/>
      <c r="AB25" s="442"/>
      <c r="AC25" s="442"/>
      <c r="AD25" s="442"/>
      <c r="AE25" s="442"/>
      <c r="AF25" s="442"/>
      <c r="AG25" s="443"/>
      <c r="AH25" s="444">
        <v>67</v>
      </c>
      <c r="AI25" s="445"/>
      <c r="AJ25" s="445"/>
      <c r="AK25" s="445"/>
      <c r="AL25" s="446"/>
      <c r="AM25" s="444">
        <v>184652</v>
      </c>
      <c r="AN25" s="445"/>
      <c r="AO25" s="445"/>
      <c r="AP25" s="445"/>
      <c r="AQ25" s="445"/>
      <c r="AR25" s="446"/>
      <c r="AS25" s="444">
        <v>2756</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4462034</v>
      </c>
      <c r="BO25" s="464"/>
      <c r="BP25" s="464"/>
      <c r="BQ25" s="464"/>
      <c r="BR25" s="464"/>
      <c r="BS25" s="464"/>
      <c r="BT25" s="464"/>
      <c r="BU25" s="465"/>
      <c r="BV25" s="463">
        <v>3144752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173</v>
      </c>
      <c r="F26" s="442"/>
      <c r="G26" s="442"/>
      <c r="H26" s="442"/>
      <c r="I26" s="442"/>
      <c r="J26" s="442"/>
      <c r="K26" s="443"/>
      <c r="L26" s="444">
        <v>1</v>
      </c>
      <c r="M26" s="445"/>
      <c r="N26" s="445"/>
      <c r="O26" s="445"/>
      <c r="P26" s="446"/>
      <c r="Q26" s="444">
        <v>6100</v>
      </c>
      <c r="R26" s="445"/>
      <c r="S26" s="445"/>
      <c r="T26" s="445"/>
      <c r="U26" s="445"/>
      <c r="V26" s="446"/>
      <c r="W26" s="510"/>
      <c r="X26" s="501"/>
      <c r="Y26" s="502"/>
      <c r="Z26" s="441" t="s">
        <v>174</v>
      </c>
      <c r="AA26" s="523"/>
      <c r="AB26" s="523"/>
      <c r="AC26" s="523"/>
      <c r="AD26" s="523"/>
      <c r="AE26" s="523"/>
      <c r="AF26" s="523"/>
      <c r="AG26" s="524"/>
      <c r="AH26" s="444">
        <v>32</v>
      </c>
      <c r="AI26" s="445"/>
      <c r="AJ26" s="445"/>
      <c r="AK26" s="445"/>
      <c r="AL26" s="446"/>
      <c r="AM26" s="444">
        <v>102464</v>
      </c>
      <c r="AN26" s="445"/>
      <c r="AO26" s="445"/>
      <c r="AP26" s="445"/>
      <c r="AQ26" s="445"/>
      <c r="AR26" s="446"/>
      <c r="AS26" s="444">
        <v>3202</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126</v>
      </c>
      <c r="BO26" s="469"/>
      <c r="BP26" s="469"/>
      <c r="BQ26" s="469"/>
      <c r="BR26" s="469"/>
      <c r="BS26" s="469"/>
      <c r="BT26" s="469"/>
      <c r="BU26" s="470"/>
      <c r="BV26" s="468" t="s">
        <v>126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176</v>
      </c>
      <c r="F27" s="442"/>
      <c r="G27" s="442"/>
      <c r="H27" s="442"/>
      <c r="I27" s="442"/>
      <c r="J27" s="442"/>
      <c r="K27" s="443"/>
      <c r="L27" s="444">
        <v>1</v>
      </c>
      <c r="M27" s="445"/>
      <c r="N27" s="445"/>
      <c r="O27" s="445"/>
      <c r="P27" s="446"/>
      <c r="Q27" s="444">
        <v>4700</v>
      </c>
      <c r="R27" s="445"/>
      <c r="S27" s="445"/>
      <c r="T27" s="445"/>
      <c r="U27" s="445"/>
      <c r="V27" s="446"/>
      <c r="W27" s="510"/>
      <c r="X27" s="501"/>
      <c r="Y27" s="502"/>
      <c r="Z27" s="441" t="s">
        <v>177</v>
      </c>
      <c r="AA27" s="442"/>
      <c r="AB27" s="442"/>
      <c r="AC27" s="442"/>
      <c r="AD27" s="442"/>
      <c r="AE27" s="442"/>
      <c r="AF27" s="442"/>
      <c r="AG27" s="443"/>
      <c r="AH27" s="444">
        <v>5</v>
      </c>
      <c r="AI27" s="445"/>
      <c r="AJ27" s="445"/>
      <c r="AK27" s="445"/>
      <c r="AL27" s="446"/>
      <c r="AM27" s="444">
        <v>20545</v>
      </c>
      <c r="AN27" s="445"/>
      <c r="AO27" s="445"/>
      <c r="AP27" s="445"/>
      <c r="AQ27" s="445"/>
      <c r="AR27" s="446"/>
      <c r="AS27" s="444">
        <v>4109</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v>179483</v>
      </c>
      <c r="BO27" s="472"/>
      <c r="BP27" s="472"/>
      <c r="BQ27" s="472"/>
      <c r="BR27" s="472"/>
      <c r="BS27" s="472"/>
      <c r="BT27" s="472"/>
      <c r="BU27" s="473"/>
      <c r="BV27" s="471">
        <v>179482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179</v>
      </c>
      <c r="F28" s="442"/>
      <c r="G28" s="442"/>
      <c r="H28" s="442"/>
      <c r="I28" s="442"/>
      <c r="J28" s="442"/>
      <c r="K28" s="443"/>
      <c r="L28" s="444">
        <v>1</v>
      </c>
      <c r="M28" s="445"/>
      <c r="N28" s="445"/>
      <c r="O28" s="445"/>
      <c r="P28" s="446"/>
      <c r="Q28" s="444">
        <v>4180</v>
      </c>
      <c r="R28" s="445"/>
      <c r="S28" s="445"/>
      <c r="T28" s="445"/>
      <c r="U28" s="445"/>
      <c r="V28" s="446"/>
      <c r="W28" s="510"/>
      <c r="X28" s="501"/>
      <c r="Y28" s="502"/>
      <c r="Z28" s="441" t="s">
        <v>180</v>
      </c>
      <c r="AA28" s="442"/>
      <c r="AB28" s="442"/>
      <c r="AC28" s="442"/>
      <c r="AD28" s="442"/>
      <c r="AE28" s="442"/>
      <c r="AF28" s="442"/>
      <c r="AG28" s="443"/>
      <c r="AH28" s="444" t="s">
        <v>126</v>
      </c>
      <c r="AI28" s="445"/>
      <c r="AJ28" s="445"/>
      <c r="AK28" s="445"/>
      <c r="AL28" s="446"/>
      <c r="AM28" s="444" t="s">
        <v>181</v>
      </c>
      <c r="AN28" s="445"/>
      <c r="AO28" s="445"/>
      <c r="AP28" s="445"/>
      <c r="AQ28" s="445"/>
      <c r="AR28" s="446"/>
      <c r="AS28" s="444" t="s">
        <v>126</v>
      </c>
      <c r="AT28" s="445"/>
      <c r="AU28" s="445"/>
      <c r="AV28" s="445"/>
      <c r="AW28" s="445"/>
      <c r="AX28" s="447"/>
      <c r="AY28" s="451" t="s">
        <v>182</v>
      </c>
      <c r="AZ28" s="452"/>
      <c r="BA28" s="452"/>
      <c r="BB28" s="453"/>
      <c r="BC28" s="460" t="s">
        <v>47</v>
      </c>
      <c r="BD28" s="461"/>
      <c r="BE28" s="461"/>
      <c r="BF28" s="461"/>
      <c r="BG28" s="461"/>
      <c r="BH28" s="461"/>
      <c r="BI28" s="461"/>
      <c r="BJ28" s="461"/>
      <c r="BK28" s="461"/>
      <c r="BL28" s="461"/>
      <c r="BM28" s="462"/>
      <c r="BN28" s="463">
        <v>3486413</v>
      </c>
      <c r="BO28" s="464"/>
      <c r="BP28" s="464"/>
      <c r="BQ28" s="464"/>
      <c r="BR28" s="464"/>
      <c r="BS28" s="464"/>
      <c r="BT28" s="464"/>
      <c r="BU28" s="465"/>
      <c r="BV28" s="463">
        <v>4518612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20</v>
      </c>
      <c r="M29" s="445"/>
      <c r="N29" s="445"/>
      <c r="O29" s="445"/>
      <c r="P29" s="446"/>
      <c r="Q29" s="444">
        <v>3930</v>
      </c>
      <c r="R29" s="445"/>
      <c r="S29" s="445"/>
      <c r="T29" s="445"/>
      <c r="U29" s="445"/>
      <c r="V29" s="446"/>
      <c r="W29" s="511"/>
      <c r="X29" s="512"/>
      <c r="Y29" s="513"/>
      <c r="Z29" s="441" t="s">
        <v>184</v>
      </c>
      <c r="AA29" s="442"/>
      <c r="AB29" s="442"/>
      <c r="AC29" s="442"/>
      <c r="AD29" s="442"/>
      <c r="AE29" s="442"/>
      <c r="AF29" s="442"/>
      <c r="AG29" s="443"/>
      <c r="AH29" s="444">
        <v>404</v>
      </c>
      <c r="AI29" s="445"/>
      <c r="AJ29" s="445"/>
      <c r="AK29" s="445"/>
      <c r="AL29" s="446"/>
      <c r="AM29" s="444">
        <v>1199590</v>
      </c>
      <c r="AN29" s="445"/>
      <c r="AO29" s="445"/>
      <c r="AP29" s="445"/>
      <c r="AQ29" s="445"/>
      <c r="AR29" s="446"/>
      <c r="AS29" s="444">
        <v>2969</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614977</v>
      </c>
      <c r="BO29" s="469"/>
      <c r="BP29" s="469"/>
      <c r="BQ29" s="469"/>
      <c r="BR29" s="469"/>
      <c r="BS29" s="469"/>
      <c r="BT29" s="469"/>
      <c r="BU29" s="470"/>
      <c r="BV29" s="468">
        <v>614971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100</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2244966</v>
      </c>
      <c r="BO30" s="472"/>
      <c r="BP30" s="472"/>
      <c r="BQ30" s="472"/>
      <c r="BR30" s="472"/>
      <c r="BS30" s="472"/>
      <c r="BT30" s="472"/>
      <c r="BU30" s="473"/>
      <c r="BV30" s="471">
        <v>1531822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193</v>
      </c>
      <c r="V33" s="431"/>
      <c r="W33" s="430" t="s">
        <v>195</v>
      </c>
      <c r="X33" s="430"/>
      <c r="Y33" s="430"/>
      <c r="Z33" s="430"/>
      <c r="AA33" s="430"/>
      <c r="AB33" s="430"/>
      <c r="AC33" s="430"/>
      <c r="AD33" s="430"/>
      <c r="AE33" s="430"/>
      <c r="AF33" s="430"/>
      <c r="AG33" s="430"/>
      <c r="AH33" s="430"/>
      <c r="AI33" s="430"/>
      <c r="AJ33" s="430"/>
      <c r="AK33" s="430"/>
      <c r="AL33" s="216"/>
      <c r="AM33" s="431" t="s">
        <v>193</v>
      </c>
      <c r="AN33" s="431"/>
      <c r="AO33" s="430" t="s">
        <v>196</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193</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天童市民病院事業会計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IF('各会計、関係団体の財政状況及び健全化判断比率'!B34="","",'各会計、関係団体の財政状況及び健全化判断比率'!B34)</f>
        <v>工業団地整備事業特別会計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東根市外二市一町共立衛生処理組合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スポーツクラブ天童</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用地買収特別会計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IF('各会計、関係団体の財政状況及び健全化判断比率'!B32="","",'各会計、関係団体の財政状況及び健全化判断比率'!B32)</f>
        <v>天童市水道事業会計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山形県消防補償等組合</v>
      </c>
      <c r="BZ35" s="426"/>
      <c r="CA35" s="426"/>
      <c r="CB35" s="426"/>
      <c r="CC35" s="426"/>
      <c r="CD35" s="426"/>
      <c r="CE35" s="426"/>
      <c r="CF35" s="426"/>
      <c r="CG35" s="426"/>
      <c r="CH35" s="426"/>
      <c r="CI35" s="426"/>
      <c r="CJ35" s="426"/>
      <c r="CK35" s="426"/>
      <c r="CL35" s="426"/>
      <c r="CM35" s="426"/>
      <c r="CN35" s="214"/>
      <c r="CO35" s="427">
        <f t="shared" ref="CO35:CO43" si="3">IF(CQ35="","",CO34+1)</f>
        <v>17</v>
      </c>
      <c r="CP35" s="427"/>
      <c r="CQ35" s="426" t="str">
        <f>IF('各会計、関係団体の財政状況及び健全化判断比率'!BS8="","",'各会計、関係団体の財政状況及び健全化判断比率'!BS8)</f>
        <v>天童ターミナルビル</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市民墓地特別会計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IF('各会計、関係団体の財政状況及び健全化判断比率'!B33="","",'各会計、関係団体の財政状況及び健全化判断比率'!B33)</f>
        <v>天童市公共下水道事業会計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山形県自治会館管理組合</v>
      </c>
      <c r="BZ36" s="426"/>
      <c r="CA36" s="426"/>
      <c r="CB36" s="426"/>
      <c r="CC36" s="426"/>
      <c r="CD36" s="426"/>
      <c r="CE36" s="426"/>
      <c r="CF36" s="426"/>
      <c r="CG36" s="426"/>
      <c r="CH36" s="426"/>
      <c r="CI36" s="426"/>
      <c r="CJ36" s="426"/>
      <c r="CK36" s="426"/>
      <c r="CL36" s="426"/>
      <c r="CM36" s="426"/>
      <c r="CN36" s="214"/>
      <c r="CO36" s="427">
        <f t="shared" si="3"/>
        <v>18</v>
      </c>
      <c r="CP36" s="427"/>
      <c r="CQ36" s="426" t="str">
        <f>IF('各会計、関係団体の財政状況及び健全化判断比率'!BS9="","",'各会計、関係団体の財政状況及び健全化判断比率'!BS9)</f>
        <v>天童文化・スポーツ事業団</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山形県後期高齢者医療広域連合（普通会計分）</v>
      </c>
      <c r="BZ37" s="426"/>
      <c r="CA37" s="426"/>
      <c r="CB37" s="426"/>
      <c r="CC37" s="426"/>
      <c r="CD37" s="426"/>
      <c r="CE37" s="426"/>
      <c r="CF37" s="426"/>
      <c r="CG37" s="426"/>
      <c r="CH37" s="426"/>
      <c r="CI37" s="426"/>
      <c r="CJ37" s="426"/>
      <c r="CK37" s="426"/>
      <c r="CL37" s="426"/>
      <c r="CM37" s="426"/>
      <c r="CN37" s="214"/>
      <c r="CO37" s="427">
        <f t="shared" si="3"/>
        <v>19</v>
      </c>
      <c r="CP37" s="427"/>
      <c r="CQ37" s="426" t="str">
        <f>IF('各会計、関係団体の財政状況及び健全化判断比率'!BS10="","",'各会計、関係団体の財政状況及び健全化判断比率'!BS10)</f>
        <v>天童市土地開発公社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山形県後期高齢者医療広域連合（事業会計分）</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2TQGfDRi3jxPgoBi1oCukswkx+V1Lc4D8j++VEfjpW4kGylsUrHDtB4WnSxl45Owl9UOTGpA7gPGOCwrEyHILw==" saltValue="zSzC3R3xoT5TSVW0Q8Ktv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563</v>
      </c>
      <c r="D34" s="1250"/>
      <c r="E34" s="1251"/>
      <c r="F34" s="32">
        <v>12.72</v>
      </c>
      <c r="G34" s="33">
        <v>9.57</v>
      </c>
      <c r="H34" s="33">
        <v>10.39</v>
      </c>
      <c r="I34" s="33">
        <v>10.09</v>
      </c>
      <c r="J34" s="34">
        <v>14.57</v>
      </c>
      <c r="K34" s="22"/>
      <c r="L34" s="22"/>
      <c r="M34" s="22"/>
      <c r="N34" s="22"/>
      <c r="O34" s="22"/>
      <c r="P34" s="22"/>
    </row>
    <row r="35" spans="1:16" ht="39" customHeight="1" x14ac:dyDescent="0.15">
      <c r="A35" s="22"/>
      <c r="B35" s="35"/>
      <c r="C35" s="1244" t="s">
        <v>564</v>
      </c>
      <c r="D35" s="1245"/>
      <c r="E35" s="1246"/>
      <c r="F35" s="36">
        <v>11.13</v>
      </c>
      <c r="G35" s="37">
        <v>11.36</v>
      </c>
      <c r="H35" s="37">
        <v>10.72</v>
      </c>
      <c r="I35" s="37">
        <v>12.56</v>
      </c>
      <c r="J35" s="38">
        <v>12.06</v>
      </c>
      <c r="K35" s="22"/>
      <c r="L35" s="22"/>
      <c r="M35" s="22"/>
      <c r="N35" s="22"/>
      <c r="O35" s="22"/>
      <c r="P35" s="22"/>
    </row>
    <row r="36" spans="1:16" ht="39" customHeight="1" x14ac:dyDescent="0.15">
      <c r="A36" s="22"/>
      <c r="B36" s="35"/>
      <c r="C36" s="1244" t="s">
        <v>565</v>
      </c>
      <c r="D36" s="1245"/>
      <c r="E36" s="1246"/>
      <c r="F36" s="36">
        <v>3.71</v>
      </c>
      <c r="G36" s="37">
        <v>6</v>
      </c>
      <c r="H36" s="37">
        <v>6.44</v>
      </c>
      <c r="I36" s="37">
        <v>5.95</v>
      </c>
      <c r="J36" s="38">
        <v>5.71</v>
      </c>
      <c r="K36" s="22"/>
      <c r="L36" s="22"/>
      <c r="M36" s="22"/>
      <c r="N36" s="22"/>
      <c r="O36" s="22"/>
      <c r="P36" s="22"/>
    </row>
    <row r="37" spans="1:16" ht="39" customHeight="1" x14ac:dyDescent="0.15">
      <c r="A37" s="22"/>
      <c r="B37" s="35"/>
      <c r="C37" s="1244" t="s">
        <v>566</v>
      </c>
      <c r="D37" s="1245"/>
      <c r="E37" s="1246"/>
      <c r="F37" s="36">
        <v>2.23</v>
      </c>
      <c r="G37" s="37">
        <v>2.0099999999999998</v>
      </c>
      <c r="H37" s="37">
        <v>2.0299999999999998</v>
      </c>
      <c r="I37" s="37">
        <v>2.85</v>
      </c>
      <c r="J37" s="38">
        <v>3.96</v>
      </c>
      <c r="K37" s="22"/>
      <c r="L37" s="22"/>
      <c r="M37" s="22"/>
      <c r="N37" s="22"/>
      <c r="O37" s="22"/>
      <c r="P37" s="22"/>
    </row>
    <row r="38" spans="1:16" ht="39" customHeight="1" x14ac:dyDescent="0.15">
      <c r="A38" s="22"/>
      <c r="B38" s="35"/>
      <c r="C38" s="1244" t="s">
        <v>567</v>
      </c>
      <c r="D38" s="1245"/>
      <c r="E38" s="1246"/>
      <c r="F38" s="36">
        <v>2.2599999999999998</v>
      </c>
      <c r="G38" s="37">
        <v>1.54</v>
      </c>
      <c r="H38" s="37">
        <v>1.59</v>
      </c>
      <c r="I38" s="37">
        <v>2.09</v>
      </c>
      <c r="J38" s="38">
        <v>2.06</v>
      </c>
      <c r="K38" s="22"/>
      <c r="L38" s="22"/>
      <c r="M38" s="22"/>
      <c r="N38" s="22"/>
      <c r="O38" s="22"/>
      <c r="P38" s="22"/>
    </row>
    <row r="39" spans="1:16" ht="39" customHeight="1" x14ac:dyDescent="0.15">
      <c r="A39" s="22"/>
      <c r="B39" s="35"/>
      <c r="C39" s="1244" t="s">
        <v>568</v>
      </c>
      <c r="D39" s="1245"/>
      <c r="E39" s="1246"/>
      <c r="F39" s="36">
        <v>2.02</v>
      </c>
      <c r="G39" s="37">
        <v>4.2</v>
      </c>
      <c r="H39" s="37">
        <v>1.02</v>
      </c>
      <c r="I39" s="37">
        <v>1.2</v>
      </c>
      <c r="J39" s="38">
        <v>1.81</v>
      </c>
      <c r="K39" s="22"/>
      <c r="L39" s="22"/>
      <c r="M39" s="22"/>
      <c r="N39" s="22"/>
      <c r="O39" s="22"/>
      <c r="P39" s="22"/>
    </row>
    <row r="40" spans="1:16" ht="39" customHeight="1" x14ac:dyDescent="0.15">
      <c r="A40" s="22"/>
      <c r="B40" s="35"/>
      <c r="C40" s="1244" t="s">
        <v>569</v>
      </c>
      <c r="D40" s="1245"/>
      <c r="E40" s="1246"/>
      <c r="F40" s="36">
        <v>0.2</v>
      </c>
      <c r="G40" s="37">
        <v>0.14000000000000001</v>
      </c>
      <c r="H40" s="37">
        <v>0.13</v>
      </c>
      <c r="I40" s="37">
        <v>0.14000000000000001</v>
      </c>
      <c r="J40" s="38">
        <v>0.15</v>
      </c>
      <c r="K40" s="22"/>
      <c r="L40" s="22"/>
      <c r="M40" s="22"/>
      <c r="N40" s="22"/>
      <c r="O40" s="22"/>
      <c r="P40" s="22"/>
    </row>
    <row r="41" spans="1:16" ht="39" customHeight="1" x14ac:dyDescent="0.15">
      <c r="A41" s="22"/>
      <c r="B41" s="35"/>
      <c r="C41" s="1244" t="s">
        <v>570</v>
      </c>
      <c r="D41" s="1245"/>
      <c r="E41" s="1246"/>
      <c r="F41" s="36">
        <v>0.03</v>
      </c>
      <c r="G41" s="37">
        <v>0.03</v>
      </c>
      <c r="H41" s="37">
        <v>0.04</v>
      </c>
      <c r="I41" s="37">
        <v>0.04</v>
      </c>
      <c r="J41" s="38">
        <v>0.04</v>
      </c>
      <c r="K41" s="22"/>
      <c r="L41" s="22"/>
      <c r="M41" s="22"/>
      <c r="N41" s="22"/>
      <c r="O41" s="22"/>
      <c r="P41" s="22"/>
    </row>
    <row r="42" spans="1:16" ht="39" customHeight="1" x14ac:dyDescent="0.15">
      <c r="A42" s="22"/>
      <c r="B42" s="39"/>
      <c r="C42" s="1244" t="s">
        <v>571</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572</v>
      </c>
      <c r="D43" s="1248"/>
      <c r="E43" s="1249"/>
      <c r="F43" s="41">
        <v>0.39</v>
      </c>
      <c r="G43" s="42">
        <v>0.59</v>
      </c>
      <c r="H43" s="42">
        <v>0.01</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tboNm9o2xfX7i+2U5lFqc0BV5V0L1Lus6/nhMEJOrcRSfKujwqxwJn9UGLgYEJDCpC8Lg/hmN1cTdFIWhIhbA==" saltValue="I54YUfJyoAZy6uSfw2iR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2175</v>
      </c>
      <c r="L45" s="60">
        <v>2250</v>
      </c>
      <c r="M45" s="60">
        <v>2347</v>
      </c>
      <c r="N45" s="60">
        <v>2217</v>
      </c>
      <c r="O45" s="61">
        <v>2232</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514</v>
      </c>
      <c r="L47" s="64" t="s">
        <v>514</v>
      </c>
      <c r="M47" s="64" t="s">
        <v>514</v>
      </c>
      <c r="N47" s="64" t="s">
        <v>514</v>
      </c>
      <c r="O47" s="65" t="s">
        <v>514</v>
      </c>
      <c r="P47" s="48"/>
      <c r="Q47" s="48"/>
      <c r="R47" s="48"/>
      <c r="S47" s="48"/>
      <c r="T47" s="48"/>
      <c r="U47" s="48"/>
    </row>
    <row r="48" spans="1:21" ht="30.75" customHeight="1" x14ac:dyDescent="0.15">
      <c r="A48" s="48"/>
      <c r="B48" s="1272"/>
      <c r="C48" s="1273"/>
      <c r="D48" s="62"/>
      <c r="E48" s="1254" t="s">
        <v>14</v>
      </c>
      <c r="F48" s="1254"/>
      <c r="G48" s="1254"/>
      <c r="H48" s="1254"/>
      <c r="I48" s="1254"/>
      <c r="J48" s="1255"/>
      <c r="K48" s="63">
        <v>587</v>
      </c>
      <c r="L48" s="64">
        <v>610</v>
      </c>
      <c r="M48" s="64">
        <v>400</v>
      </c>
      <c r="N48" s="64">
        <v>358</v>
      </c>
      <c r="O48" s="65">
        <v>546</v>
      </c>
      <c r="P48" s="48"/>
      <c r="Q48" s="48"/>
      <c r="R48" s="48"/>
      <c r="S48" s="48"/>
      <c r="T48" s="48"/>
      <c r="U48" s="48"/>
    </row>
    <row r="49" spans="1:21" ht="30.75" customHeight="1" x14ac:dyDescent="0.15">
      <c r="A49" s="48"/>
      <c r="B49" s="1272"/>
      <c r="C49" s="1273"/>
      <c r="D49" s="62"/>
      <c r="E49" s="1254" t="s">
        <v>15</v>
      </c>
      <c r="F49" s="1254"/>
      <c r="G49" s="1254"/>
      <c r="H49" s="1254"/>
      <c r="I49" s="1254"/>
      <c r="J49" s="1255"/>
      <c r="K49" s="63">
        <v>66</v>
      </c>
      <c r="L49" s="64">
        <v>54</v>
      </c>
      <c r="M49" s="64">
        <v>59</v>
      </c>
      <c r="N49" s="64">
        <v>54</v>
      </c>
      <c r="O49" s="65">
        <v>54</v>
      </c>
      <c r="P49" s="48"/>
      <c r="Q49" s="48"/>
      <c r="R49" s="48"/>
      <c r="S49" s="48"/>
      <c r="T49" s="48"/>
      <c r="U49" s="48"/>
    </row>
    <row r="50" spans="1:21" ht="30.75" customHeight="1" x14ac:dyDescent="0.15">
      <c r="A50" s="48"/>
      <c r="B50" s="1272"/>
      <c r="C50" s="1273"/>
      <c r="D50" s="62"/>
      <c r="E50" s="1254" t="s">
        <v>16</v>
      </c>
      <c r="F50" s="1254"/>
      <c r="G50" s="1254"/>
      <c r="H50" s="1254"/>
      <c r="I50" s="1254"/>
      <c r="J50" s="1255"/>
      <c r="K50" s="63">
        <v>60</v>
      </c>
      <c r="L50" s="64">
        <v>55</v>
      </c>
      <c r="M50" s="64">
        <v>31</v>
      </c>
      <c r="N50" s="64">
        <v>31</v>
      </c>
      <c r="O50" s="65">
        <v>31</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514</v>
      </c>
      <c r="L51" s="64" t="s">
        <v>514</v>
      </c>
      <c r="M51" s="64" t="s">
        <v>514</v>
      </c>
      <c r="N51" s="64" t="s">
        <v>514</v>
      </c>
      <c r="O51" s="65" t="s">
        <v>514</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2325</v>
      </c>
      <c r="L52" s="64">
        <v>2288</v>
      </c>
      <c r="M52" s="64">
        <v>2284</v>
      </c>
      <c r="N52" s="64">
        <v>2229</v>
      </c>
      <c r="O52" s="65">
        <v>2303</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563</v>
      </c>
      <c r="L53" s="69">
        <v>681</v>
      </c>
      <c r="M53" s="69">
        <v>553</v>
      </c>
      <c r="N53" s="69">
        <v>431</v>
      </c>
      <c r="O53" s="70">
        <v>560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514</v>
      </c>
      <c r="L57" s="84" t="s">
        <v>514</v>
      </c>
      <c r="M57" s="84" t="s">
        <v>514</v>
      </c>
      <c r="N57" s="84" t="s">
        <v>514</v>
      </c>
      <c r="O57" s="85" t="s">
        <v>514</v>
      </c>
    </row>
    <row r="58" spans="1:21" ht="31.5" customHeight="1" thickBot="1" x14ac:dyDescent="0.2">
      <c r="B58" s="1262"/>
      <c r="C58" s="1263"/>
      <c r="D58" s="1267" t="s">
        <v>26</v>
      </c>
      <c r="E58" s="1268"/>
      <c r="F58" s="1268"/>
      <c r="G58" s="1268"/>
      <c r="H58" s="1268"/>
      <c r="I58" s="1268"/>
      <c r="J58" s="1269"/>
      <c r="K58" s="86" t="s">
        <v>514</v>
      </c>
      <c r="L58" s="87" t="s">
        <v>514</v>
      </c>
      <c r="M58" s="87" t="s">
        <v>514</v>
      </c>
      <c r="N58" s="87" t="s">
        <v>514</v>
      </c>
      <c r="O58" s="88" t="s">
        <v>514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NAgEgoTAKTW4qOU5HM5wCM+pLRqvK1Kt+6QDJRjiM159CzQcTojYblEW5tCFzagh8LEOiPmU3vn5DKDM5nifA==" saltValue="/FMePdXfqebwHqE2h1fL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90" t="s">
        <v>29</v>
      </c>
      <c r="C41" s="1291"/>
      <c r="D41" s="102"/>
      <c r="E41" s="1292" t="s">
        <v>30</v>
      </c>
      <c r="F41" s="1292"/>
      <c r="G41" s="1292"/>
      <c r="H41" s="1293"/>
      <c r="I41" s="103">
        <v>23891</v>
      </c>
      <c r="J41" s="104">
        <v>23518</v>
      </c>
      <c r="K41" s="104">
        <v>22622</v>
      </c>
      <c r="L41" s="104">
        <v>22403</v>
      </c>
      <c r="M41" s="105">
        <v>22170</v>
      </c>
    </row>
    <row r="42" spans="2:13" ht="27.75" customHeight="1" x14ac:dyDescent="0.15">
      <c r="B42" s="1280"/>
      <c r="C42" s="1281"/>
      <c r="D42" s="106"/>
      <c r="E42" s="1284" t="s">
        <v>31</v>
      </c>
      <c r="F42" s="1284"/>
      <c r="G42" s="1284"/>
      <c r="H42" s="1285"/>
      <c r="I42" s="107">
        <v>689</v>
      </c>
      <c r="J42" s="108">
        <v>625</v>
      </c>
      <c r="K42" s="108">
        <v>594</v>
      </c>
      <c r="L42" s="108">
        <v>564</v>
      </c>
      <c r="M42" s="109">
        <v>533</v>
      </c>
    </row>
    <row r="43" spans="2:13" ht="27.75" customHeight="1" x14ac:dyDescent="0.15">
      <c r="B43" s="1280"/>
      <c r="C43" s="1281"/>
      <c r="D43" s="106"/>
      <c r="E43" s="1284" t="s">
        <v>32</v>
      </c>
      <c r="F43" s="1284"/>
      <c r="G43" s="1284"/>
      <c r="H43" s="1285"/>
      <c r="I43" s="107">
        <v>7401</v>
      </c>
      <c r="J43" s="108">
        <v>7162</v>
      </c>
      <c r="K43" s="108">
        <v>6404</v>
      </c>
      <c r="L43" s="108">
        <v>5266</v>
      </c>
      <c r="M43" s="109">
        <v>4747</v>
      </c>
    </row>
    <row r="44" spans="2:13" ht="27.75" customHeight="1" x14ac:dyDescent="0.15">
      <c r="B44" s="1280"/>
      <c r="C44" s="1281"/>
      <c r="D44" s="106"/>
      <c r="E44" s="1284" t="s">
        <v>33</v>
      </c>
      <c r="F44" s="1284"/>
      <c r="G44" s="1284"/>
      <c r="H44" s="1285"/>
      <c r="I44" s="107">
        <v>286</v>
      </c>
      <c r="J44" s="108">
        <v>237</v>
      </c>
      <c r="K44" s="108">
        <v>287</v>
      </c>
      <c r="L44" s="108">
        <v>349</v>
      </c>
      <c r="M44" s="109">
        <v>415</v>
      </c>
    </row>
    <row r="45" spans="2:13" ht="27.75" customHeight="1" x14ac:dyDescent="0.15">
      <c r="B45" s="1280"/>
      <c r="C45" s="1281"/>
      <c r="D45" s="106"/>
      <c r="E45" s="1284" t="s">
        <v>34</v>
      </c>
      <c r="F45" s="1284"/>
      <c r="G45" s="1284"/>
      <c r="H45" s="1285"/>
      <c r="I45" s="107">
        <v>3650</v>
      </c>
      <c r="J45" s="108">
        <v>3449</v>
      </c>
      <c r="K45" s="108">
        <v>3278</v>
      </c>
      <c r="L45" s="108">
        <v>3240</v>
      </c>
      <c r="M45" s="109">
        <v>3078</v>
      </c>
    </row>
    <row r="46" spans="2:13" ht="27.75" customHeight="1" x14ac:dyDescent="0.15">
      <c r="B46" s="1280"/>
      <c r="C46" s="1281"/>
      <c r="D46" s="110"/>
      <c r="E46" s="1284" t="s">
        <v>35</v>
      </c>
      <c r="F46" s="1284"/>
      <c r="G46" s="1284"/>
      <c r="H46" s="1285"/>
      <c r="I46" s="107">
        <v>34</v>
      </c>
      <c r="J46" s="108">
        <v>30</v>
      </c>
      <c r="K46" s="108">
        <v>25</v>
      </c>
      <c r="L46" s="108">
        <v>20</v>
      </c>
      <c r="M46" s="109">
        <v>48</v>
      </c>
    </row>
    <row r="47" spans="2:13" ht="27.75" customHeight="1" x14ac:dyDescent="0.15">
      <c r="B47" s="1280"/>
      <c r="C47" s="1281"/>
      <c r="D47" s="111"/>
      <c r="E47" s="1294" t="s">
        <v>36</v>
      </c>
      <c r="F47" s="1295"/>
      <c r="G47" s="1295"/>
      <c r="H47" s="1296"/>
      <c r="I47" s="107" t="s">
        <v>514</v>
      </c>
      <c r="J47" s="108" t="s">
        <v>514</v>
      </c>
      <c r="K47" s="108" t="s">
        <v>514</v>
      </c>
      <c r="L47" s="108" t="s">
        <v>514</v>
      </c>
      <c r="M47" s="109" t="s">
        <v>514</v>
      </c>
    </row>
    <row r="48" spans="2:13" ht="27.75" customHeight="1" x14ac:dyDescent="0.15">
      <c r="B48" s="1280"/>
      <c r="C48" s="1281"/>
      <c r="D48" s="106"/>
      <c r="E48" s="1284" t="s">
        <v>37</v>
      </c>
      <c r="F48" s="1284"/>
      <c r="G48" s="1284"/>
      <c r="H48" s="1285"/>
      <c r="I48" s="107" t="s">
        <v>514</v>
      </c>
      <c r="J48" s="108" t="s">
        <v>514</v>
      </c>
      <c r="K48" s="108" t="s">
        <v>514</v>
      </c>
      <c r="L48" s="108" t="s">
        <v>514</v>
      </c>
      <c r="M48" s="109" t="s">
        <v>514</v>
      </c>
    </row>
    <row r="49" spans="2:13" ht="27.75" customHeight="1" x14ac:dyDescent="0.15">
      <c r="B49" s="1282"/>
      <c r="C49" s="1283"/>
      <c r="D49" s="106"/>
      <c r="E49" s="1284" t="s">
        <v>38</v>
      </c>
      <c r="F49" s="1284"/>
      <c r="G49" s="1284"/>
      <c r="H49" s="1285"/>
      <c r="I49" s="107" t="s">
        <v>514</v>
      </c>
      <c r="J49" s="108" t="s">
        <v>514</v>
      </c>
      <c r="K49" s="108" t="s">
        <v>514</v>
      </c>
      <c r="L49" s="108" t="s">
        <v>514</v>
      </c>
      <c r="M49" s="109" t="s">
        <v>514</v>
      </c>
    </row>
    <row r="50" spans="2:13" ht="27.75" customHeight="1" x14ac:dyDescent="0.15">
      <c r="B50" s="1278" t="s">
        <v>39</v>
      </c>
      <c r="C50" s="1279"/>
      <c r="D50" s="112"/>
      <c r="E50" s="1284" t="s">
        <v>40</v>
      </c>
      <c r="F50" s="1284"/>
      <c r="G50" s="1284"/>
      <c r="H50" s="1285"/>
      <c r="I50" s="107">
        <v>5970</v>
      </c>
      <c r="J50" s="108">
        <v>6494</v>
      </c>
      <c r="K50" s="108">
        <v>7348</v>
      </c>
      <c r="L50" s="108">
        <v>8140</v>
      </c>
      <c r="M50" s="109">
        <v>7945</v>
      </c>
    </row>
    <row r="51" spans="2:13" ht="27.75" customHeight="1" x14ac:dyDescent="0.15">
      <c r="B51" s="1280"/>
      <c r="C51" s="1281"/>
      <c r="D51" s="106"/>
      <c r="E51" s="1284" t="s">
        <v>41</v>
      </c>
      <c r="F51" s="1284"/>
      <c r="G51" s="1284"/>
      <c r="H51" s="1285"/>
      <c r="I51" s="107">
        <v>2636</v>
      </c>
      <c r="J51" s="108">
        <v>2937</v>
      </c>
      <c r="K51" s="108">
        <v>2979</v>
      </c>
      <c r="L51" s="108">
        <v>2741</v>
      </c>
      <c r="M51" s="109">
        <v>2809</v>
      </c>
    </row>
    <row r="52" spans="2:13" ht="27.75" customHeight="1" x14ac:dyDescent="0.15">
      <c r="B52" s="1282"/>
      <c r="C52" s="1283"/>
      <c r="D52" s="106"/>
      <c r="E52" s="1284" t="s">
        <v>42</v>
      </c>
      <c r="F52" s="1284"/>
      <c r="G52" s="1284"/>
      <c r="H52" s="1285"/>
      <c r="I52" s="107">
        <v>23403</v>
      </c>
      <c r="J52" s="108">
        <v>22867</v>
      </c>
      <c r="K52" s="108">
        <v>22201</v>
      </c>
      <c r="L52" s="108">
        <v>21449</v>
      </c>
      <c r="M52" s="109">
        <v>20974</v>
      </c>
    </row>
    <row r="53" spans="2:13" ht="27.75" customHeight="1" thickBot="1" x14ac:dyDescent="0.2">
      <c r="B53" s="1286" t="s">
        <v>43</v>
      </c>
      <c r="C53" s="1287"/>
      <c r="D53" s="113"/>
      <c r="E53" s="1288" t="s">
        <v>44</v>
      </c>
      <c r="F53" s="1288"/>
      <c r="G53" s="1288"/>
      <c r="H53" s="1289"/>
      <c r="I53" s="114">
        <v>3941</v>
      </c>
      <c r="J53" s="115">
        <v>2722</v>
      </c>
      <c r="K53" s="115">
        <v>683</v>
      </c>
      <c r="L53" s="115">
        <v>-488</v>
      </c>
      <c r="M53" s="116">
        <v>-738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o8izuiyELELj/V1ny7pO9/DClQdEvSBCHag+ajc7HcjNFhGSn/w5d+IyaOj+8TqOok3sE40rL8dGxW7Syd3Ug==" saltValue="1Ps+biCJ7jG4SlJkKlar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47</v>
      </c>
      <c r="D55" s="1305"/>
      <c r="E55" s="1306"/>
      <c r="F55" s="128">
        <v>3784</v>
      </c>
      <c r="G55" s="128">
        <v>4519</v>
      </c>
      <c r="H55" s="129">
        <v>3486</v>
      </c>
    </row>
    <row r="56" spans="2:8" ht="52.5" customHeight="1" x14ac:dyDescent="0.15">
      <c r="B56" s="130"/>
      <c r="C56" s="1307" t="s">
        <v>48</v>
      </c>
      <c r="D56" s="1307"/>
      <c r="E56" s="1308"/>
      <c r="F56" s="131">
        <v>615</v>
      </c>
      <c r="G56" s="131">
        <v>615</v>
      </c>
      <c r="H56" s="132">
        <v>615</v>
      </c>
    </row>
    <row r="57" spans="2:8" ht="53.25" customHeight="1" x14ac:dyDescent="0.15">
      <c r="B57" s="130"/>
      <c r="C57" s="1309" t="s">
        <v>49</v>
      </c>
      <c r="D57" s="1309"/>
      <c r="E57" s="1310"/>
      <c r="F57" s="133">
        <v>1626</v>
      </c>
      <c r="G57" s="133">
        <v>1532</v>
      </c>
      <c r="H57" s="134">
        <v>2245</v>
      </c>
    </row>
    <row r="58" spans="2:8" ht="45.75" customHeight="1" x14ac:dyDescent="0.15">
      <c r="B58" s="135"/>
      <c r="C58" s="1297" t="s">
        <v>589</v>
      </c>
      <c r="D58" s="1298"/>
      <c r="E58" s="1299"/>
      <c r="F58" s="136">
        <v>947</v>
      </c>
      <c r="G58" s="136">
        <v>747</v>
      </c>
      <c r="H58" s="137">
        <v>1347</v>
      </c>
    </row>
    <row r="59" spans="2:8" ht="45.75" customHeight="1" x14ac:dyDescent="0.15">
      <c r="B59" s="135"/>
      <c r="C59" s="1297" t="s">
        <v>590</v>
      </c>
      <c r="D59" s="1298"/>
      <c r="E59" s="1299"/>
      <c r="F59" s="136">
        <v>400</v>
      </c>
      <c r="G59" s="136">
        <v>500</v>
      </c>
      <c r="H59" s="137">
        <v>600</v>
      </c>
    </row>
    <row r="60" spans="2:8" ht="45.75" customHeight="1" x14ac:dyDescent="0.15">
      <c r="B60" s="135"/>
      <c r="C60" s="1297" t="s">
        <v>591</v>
      </c>
      <c r="D60" s="1298"/>
      <c r="E60" s="1299"/>
      <c r="F60" s="136">
        <v>85</v>
      </c>
      <c r="G60" s="136">
        <v>113</v>
      </c>
      <c r="H60" s="137">
        <v>113</v>
      </c>
    </row>
    <row r="61" spans="2:8" ht="45.75" customHeight="1" x14ac:dyDescent="0.15">
      <c r="B61" s="135"/>
      <c r="C61" s="1297" t="s">
        <v>592</v>
      </c>
      <c r="D61" s="1298"/>
      <c r="E61" s="1299"/>
      <c r="F61" s="136">
        <v>48</v>
      </c>
      <c r="G61" s="136">
        <v>63</v>
      </c>
      <c r="H61" s="137">
        <v>76</v>
      </c>
    </row>
    <row r="62" spans="2:8" ht="45.75" customHeight="1" thickBot="1" x14ac:dyDescent="0.2">
      <c r="B62" s="138"/>
      <c r="C62" s="1300" t="s">
        <v>593</v>
      </c>
      <c r="D62" s="1301"/>
      <c r="E62" s="1302"/>
      <c r="F62" s="139">
        <v>66</v>
      </c>
      <c r="G62" s="139">
        <v>61</v>
      </c>
      <c r="H62" s="140">
        <v>58</v>
      </c>
    </row>
    <row r="63" spans="2:8" ht="52.5" customHeight="1" thickBot="1" x14ac:dyDescent="0.2">
      <c r="B63" s="141"/>
      <c r="C63" s="1303" t="s">
        <v>50</v>
      </c>
      <c r="D63" s="1303"/>
      <c r="E63" s="1304"/>
      <c r="F63" s="142">
        <v>6025</v>
      </c>
      <c r="G63" s="142">
        <v>6665</v>
      </c>
      <c r="H63" s="143">
        <v>6346</v>
      </c>
    </row>
    <row r="64" spans="2:8" ht="15" customHeight="1" x14ac:dyDescent="0.15"/>
  </sheetData>
  <sheetProtection algorithmName="SHA-512" hashValue="26lzDGwxRLILvXXwpNSeByCmQC0p/EaRN+XuQnBymqsIrlzul5T8V4BWrnYu8Vyn6zkNcGnrn0EKP/8SdwjfCw==" saltValue="pA1PXU42FYaqJKx+CBMg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597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598</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555</v>
      </c>
      <c r="BQ50" s="1317"/>
      <c r="BR50" s="1317"/>
      <c r="BS50" s="1317"/>
      <c r="BT50" s="1317"/>
      <c r="BU50" s="1317"/>
      <c r="BV50" s="1317"/>
      <c r="BW50" s="1317"/>
      <c r="BX50" s="1317" t="s">
        <v>556</v>
      </c>
      <c r="BY50" s="1317"/>
      <c r="BZ50" s="1317"/>
      <c r="CA50" s="1317"/>
      <c r="CB50" s="1317"/>
      <c r="CC50" s="1317"/>
      <c r="CD50" s="1317"/>
      <c r="CE50" s="1317"/>
      <c r="CF50" s="1317" t="s">
        <v>557</v>
      </c>
      <c r="CG50" s="1317"/>
      <c r="CH50" s="1317"/>
      <c r="CI50" s="1317"/>
      <c r="CJ50" s="1317"/>
      <c r="CK50" s="1317"/>
      <c r="CL50" s="1317"/>
      <c r="CM50" s="1317"/>
      <c r="CN50" s="1317" t="s">
        <v>558</v>
      </c>
      <c r="CO50" s="1317"/>
      <c r="CP50" s="1317"/>
      <c r="CQ50" s="1317"/>
      <c r="CR50" s="1317"/>
      <c r="CS50" s="1317"/>
      <c r="CT50" s="1317"/>
      <c r="CU50" s="1317"/>
      <c r="CV50" s="1317" t="s">
        <v>559</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599</v>
      </c>
      <c r="AO51" s="1316"/>
      <c r="AP51" s="1316"/>
      <c r="AQ51" s="1316"/>
      <c r="AR51" s="1316"/>
      <c r="AS51" s="1316"/>
      <c r="AT51" s="1316"/>
      <c r="AU51" s="1316"/>
      <c r="AV51" s="1316"/>
      <c r="AW51" s="1316"/>
      <c r="AX51" s="1316"/>
      <c r="AY51" s="1316"/>
      <c r="AZ51" s="1316"/>
      <c r="BA51" s="1316"/>
      <c r="BB51" s="1316" t="s">
        <v>600</v>
      </c>
      <c r="BC51" s="1316"/>
      <c r="BD51" s="1316"/>
      <c r="BE51" s="1316"/>
      <c r="BF51" s="1316"/>
      <c r="BG51" s="1316"/>
      <c r="BH51" s="1316"/>
      <c r="BI51" s="1316"/>
      <c r="BJ51" s="1316"/>
      <c r="BK51" s="1316"/>
      <c r="BL51" s="1316"/>
      <c r="BM51" s="1316"/>
      <c r="BN51" s="1316"/>
      <c r="BO51" s="1316"/>
      <c r="BP51" s="1313">
        <v>35.5</v>
      </c>
      <c r="BQ51" s="1313"/>
      <c r="BR51" s="1313"/>
      <c r="BS51" s="1313"/>
      <c r="BT51" s="1313"/>
      <c r="BU51" s="1313"/>
      <c r="BV51" s="1313"/>
      <c r="BW51" s="1313"/>
      <c r="BX51" s="1313">
        <v>24.2</v>
      </c>
      <c r="BY51" s="1313"/>
      <c r="BZ51" s="1313"/>
      <c r="CA51" s="1313"/>
      <c r="CB51" s="1313"/>
      <c r="CC51" s="1313"/>
      <c r="CD51" s="1313"/>
      <c r="CE51" s="1313"/>
      <c r="CF51" s="1313">
        <v>6</v>
      </c>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601</v>
      </c>
      <c r="BC53" s="1316"/>
      <c r="BD53" s="1316"/>
      <c r="BE53" s="1316"/>
      <c r="BF53" s="1316"/>
      <c r="BG53" s="1316"/>
      <c r="BH53" s="1316"/>
      <c r="BI53" s="1316"/>
      <c r="BJ53" s="1316"/>
      <c r="BK53" s="1316"/>
      <c r="BL53" s="1316"/>
      <c r="BM53" s="1316"/>
      <c r="BN53" s="1316"/>
      <c r="BO53" s="1316"/>
      <c r="BP53" s="1313">
        <v>50.1</v>
      </c>
      <c r="BQ53" s="1313"/>
      <c r="BR53" s="1313"/>
      <c r="BS53" s="1313"/>
      <c r="BT53" s="1313"/>
      <c r="BU53" s="1313"/>
      <c r="BV53" s="1313"/>
      <c r="BW53" s="1313"/>
      <c r="BX53" s="1313">
        <v>51.3</v>
      </c>
      <c r="BY53" s="1313"/>
      <c r="BZ53" s="1313"/>
      <c r="CA53" s="1313"/>
      <c r="CB53" s="1313"/>
      <c r="CC53" s="1313"/>
      <c r="CD53" s="1313"/>
      <c r="CE53" s="1313"/>
      <c r="CF53" s="1313">
        <v>52.9</v>
      </c>
      <c r="CG53" s="1313"/>
      <c r="CH53" s="1313"/>
      <c r="CI53" s="1313"/>
      <c r="CJ53" s="1313"/>
      <c r="CK53" s="1313"/>
      <c r="CL53" s="1313"/>
      <c r="CM53" s="1313"/>
      <c r="CN53" s="1313">
        <v>54.2</v>
      </c>
      <c r="CO53" s="1313"/>
      <c r="CP53" s="1313"/>
      <c r="CQ53" s="1313"/>
      <c r="CR53" s="1313"/>
      <c r="CS53" s="1313"/>
      <c r="CT53" s="1313"/>
      <c r="CU53" s="1313"/>
      <c r="CV53" s="1313">
        <v>54.9</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602</v>
      </c>
      <c r="AO55" s="1317"/>
      <c r="AP55" s="1317"/>
      <c r="AQ55" s="1317"/>
      <c r="AR55" s="1317"/>
      <c r="AS55" s="1317"/>
      <c r="AT55" s="1317"/>
      <c r="AU55" s="1317"/>
      <c r="AV55" s="1317"/>
      <c r="AW55" s="1317"/>
      <c r="AX55" s="1317"/>
      <c r="AY55" s="1317"/>
      <c r="AZ55" s="1317"/>
      <c r="BA55" s="1317"/>
      <c r="BB55" s="1316" t="s">
        <v>600</v>
      </c>
      <c r="BC55" s="1316"/>
      <c r="BD55" s="1316"/>
      <c r="BE55" s="1316"/>
      <c r="BF55" s="1316"/>
      <c r="BG55" s="1316"/>
      <c r="BH55" s="1316"/>
      <c r="BI55" s="1316"/>
      <c r="BJ55" s="1316"/>
      <c r="BK55" s="1316"/>
      <c r="BL55" s="1316"/>
      <c r="BM55" s="1316"/>
      <c r="BN55" s="1316"/>
      <c r="BO55" s="1316"/>
      <c r="BP55" s="1313">
        <v>32.5</v>
      </c>
      <c r="BQ55" s="1313"/>
      <c r="BR55" s="1313"/>
      <c r="BS55" s="1313"/>
      <c r="BT55" s="1313"/>
      <c r="BU55" s="1313"/>
      <c r="BV55" s="1313"/>
      <c r="BW55" s="1313"/>
      <c r="BX55" s="1313">
        <v>30.2</v>
      </c>
      <c r="BY55" s="1313"/>
      <c r="BZ55" s="1313"/>
      <c r="CA55" s="1313"/>
      <c r="CB55" s="1313"/>
      <c r="CC55" s="1313"/>
      <c r="CD55" s="1313"/>
      <c r="CE55" s="1313"/>
      <c r="CF55" s="1313">
        <v>25.4</v>
      </c>
      <c r="CG55" s="1313"/>
      <c r="CH55" s="1313"/>
      <c r="CI55" s="1313"/>
      <c r="CJ55" s="1313"/>
      <c r="CK55" s="1313"/>
      <c r="CL55" s="1313"/>
      <c r="CM55" s="1313"/>
      <c r="CN55" s="1313">
        <v>22.9</v>
      </c>
      <c r="CO55" s="1313"/>
      <c r="CP55" s="1313"/>
      <c r="CQ55" s="1313"/>
      <c r="CR55" s="1313"/>
      <c r="CS55" s="1313"/>
      <c r="CT55" s="1313"/>
      <c r="CU55" s="1313"/>
      <c r="CV55" s="1313">
        <v>28.5</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601</v>
      </c>
      <c r="BC57" s="1316"/>
      <c r="BD57" s="1316"/>
      <c r="BE57" s="1316"/>
      <c r="BF57" s="1316"/>
      <c r="BG57" s="1316"/>
      <c r="BH57" s="1316"/>
      <c r="BI57" s="1316"/>
      <c r="BJ57" s="1316"/>
      <c r="BK57" s="1316"/>
      <c r="BL57" s="1316"/>
      <c r="BM57" s="1316"/>
      <c r="BN57" s="1316"/>
      <c r="BO57" s="1316"/>
      <c r="BP57" s="1313">
        <v>57</v>
      </c>
      <c r="BQ57" s="1313"/>
      <c r="BR57" s="1313"/>
      <c r="BS57" s="1313"/>
      <c r="BT57" s="1313"/>
      <c r="BU57" s="1313"/>
      <c r="BV57" s="1313"/>
      <c r="BW57" s="1313"/>
      <c r="BX57" s="1313">
        <v>58.9</v>
      </c>
      <c r="BY57" s="1313"/>
      <c r="BZ57" s="1313"/>
      <c r="CA57" s="1313"/>
      <c r="CB57" s="1313"/>
      <c r="CC57" s="1313"/>
      <c r="CD57" s="1313"/>
      <c r="CE57" s="1313"/>
      <c r="CF57" s="1313">
        <v>60</v>
      </c>
      <c r="CG57" s="1313"/>
      <c r="CH57" s="1313"/>
      <c r="CI57" s="1313"/>
      <c r="CJ57" s="1313"/>
      <c r="CK57" s="1313"/>
      <c r="CL57" s="1313"/>
      <c r="CM57" s="1313"/>
      <c r="CN57" s="1313">
        <v>60.6</v>
      </c>
      <c r="CO57" s="1313"/>
      <c r="CP57" s="1313"/>
      <c r="CQ57" s="1313"/>
      <c r="CR57" s="1313"/>
      <c r="CS57" s="1313"/>
      <c r="CT57" s="1313"/>
      <c r="CU57" s="1313"/>
      <c r="CV57" s="1313">
        <v>62.3</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603</v>
      </c>
    </row>
    <row r="64" spans="1:109" x14ac:dyDescent="0.15">
      <c r="B64" s="397"/>
      <c r="G64" s="404"/>
      <c r="I64" s="417"/>
      <c r="J64" s="417"/>
      <c r="K64" s="417"/>
      <c r="L64" s="417"/>
      <c r="M64" s="417"/>
      <c r="N64" s="418"/>
      <c r="AM64" s="404"/>
      <c r="AN64" s="404" t="s">
        <v>596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598</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555</v>
      </c>
      <c r="BQ72" s="1317"/>
      <c r="BR72" s="1317"/>
      <c r="BS72" s="1317"/>
      <c r="BT72" s="1317"/>
      <c r="BU72" s="1317"/>
      <c r="BV72" s="1317"/>
      <c r="BW72" s="1317"/>
      <c r="BX72" s="1317" t="s">
        <v>556</v>
      </c>
      <c r="BY72" s="1317"/>
      <c r="BZ72" s="1317"/>
      <c r="CA72" s="1317"/>
      <c r="CB72" s="1317"/>
      <c r="CC72" s="1317"/>
      <c r="CD72" s="1317"/>
      <c r="CE72" s="1317"/>
      <c r="CF72" s="1317" t="s">
        <v>557</v>
      </c>
      <c r="CG72" s="1317"/>
      <c r="CH72" s="1317"/>
      <c r="CI72" s="1317"/>
      <c r="CJ72" s="1317"/>
      <c r="CK72" s="1317"/>
      <c r="CL72" s="1317"/>
      <c r="CM72" s="1317"/>
      <c r="CN72" s="1317" t="s">
        <v>558</v>
      </c>
      <c r="CO72" s="1317"/>
      <c r="CP72" s="1317"/>
      <c r="CQ72" s="1317"/>
      <c r="CR72" s="1317"/>
      <c r="CS72" s="1317"/>
      <c r="CT72" s="1317"/>
      <c r="CU72" s="1317"/>
      <c r="CV72" s="1317" t="s">
        <v>559</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599</v>
      </c>
      <c r="AO73" s="1316"/>
      <c r="AP73" s="1316"/>
      <c r="AQ73" s="1316"/>
      <c r="AR73" s="1316"/>
      <c r="AS73" s="1316"/>
      <c r="AT73" s="1316"/>
      <c r="AU73" s="1316"/>
      <c r="AV73" s="1316"/>
      <c r="AW73" s="1316"/>
      <c r="AX73" s="1316"/>
      <c r="AY73" s="1316"/>
      <c r="AZ73" s="1316"/>
      <c r="BA73" s="1316"/>
      <c r="BB73" s="1316" t="s">
        <v>600</v>
      </c>
      <c r="BC73" s="1316"/>
      <c r="BD73" s="1316"/>
      <c r="BE73" s="1316"/>
      <c r="BF73" s="1316"/>
      <c r="BG73" s="1316"/>
      <c r="BH73" s="1316"/>
      <c r="BI73" s="1316"/>
      <c r="BJ73" s="1316"/>
      <c r="BK73" s="1316"/>
      <c r="BL73" s="1316"/>
      <c r="BM73" s="1316"/>
      <c r="BN73" s="1316"/>
      <c r="BO73" s="1316"/>
      <c r="BP73" s="1313">
        <v>35.5</v>
      </c>
      <c r="BQ73" s="1313"/>
      <c r="BR73" s="1313"/>
      <c r="BS73" s="1313"/>
      <c r="BT73" s="1313"/>
      <c r="BU73" s="1313"/>
      <c r="BV73" s="1313"/>
      <c r="BW73" s="1313"/>
      <c r="BX73" s="1313">
        <v>24.2</v>
      </c>
      <c r="BY73" s="1313"/>
      <c r="BZ73" s="1313"/>
      <c r="CA73" s="1313"/>
      <c r="CB73" s="1313"/>
      <c r="CC73" s="1313"/>
      <c r="CD73" s="1313"/>
      <c r="CE73" s="1313"/>
      <c r="CF73" s="1313">
        <v>6</v>
      </c>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605</v>
      </c>
      <c r="BC75" s="1316"/>
      <c r="BD75" s="1316"/>
      <c r="BE75" s="1316"/>
      <c r="BF75" s="1316"/>
      <c r="BG75" s="1316"/>
      <c r="BH75" s="1316"/>
      <c r="BI75" s="1316"/>
      <c r="BJ75" s="1316"/>
      <c r="BK75" s="1316"/>
      <c r="BL75" s="1316"/>
      <c r="BM75" s="1316"/>
      <c r="BN75" s="1316"/>
      <c r="BO75" s="1316"/>
      <c r="BP75" s="1313">
        <v>3.7</v>
      </c>
      <c r="BQ75" s="1313"/>
      <c r="BR75" s="1313"/>
      <c r="BS75" s="1313"/>
      <c r="BT75" s="1313"/>
      <c r="BU75" s="1313"/>
      <c r="BV75" s="1313"/>
      <c r="BW75" s="1313"/>
      <c r="BX75" s="1313">
        <v>4.7</v>
      </c>
      <c r="BY75" s="1313"/>
      <c r="BZ75" s="1313"/>
      <c r="CA75" s="1313"/>
      <c r="CB75" s="1313"/>
      <c r="CC75" s="1313"/>
      <c r="CD75" s="1313"/>
      <c r="CE75" s="1313"/>
      <c r="CF75" s="1313">
        <v>5.3</v>
      </c>
      <c r="CG75" s="1313"/>
      <c r="CH75" s="1313"/>
      <c r="CI75" s="1313"/>
      <c r="CJ75" s="1313"/>
      <c r="CK75" s="1313"/>
      <c r="CL75" s="1313"/>
      <c r="CM75" s="1313"/>
      <c r="CN75" s="1313">
        <v>4.8</v>
      </c>
      <c r="CO75" s="1313"/>
      <c r="CP75" s="1313"/>
      <c r="CQ75" s="1313"/>
      <c r="CR75" s="1313"/>
      <c r="CS75" s="1313"/>
      <c r="CT75" s="1313"/>
      <c r="CU75" s="1313"/>
      <c r="CV75" s="1313">
        <v>4.4000000000000004</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602</v>
      </c>
      <c r="AO77" s="1317"/>
      <c r="AP77" s="1317"/>
      <c r="AQ77" s="1317"/>
      <c r="AR77" s="1317"/>
      <c r="AS77" s="1317"/>
      <c r="AT77" s="1317"/>
      <c r="AU77" s="1317"/>
      <c r="AV77" s="1317"/>
      <c r="AW77" s="1317"/>
      <c r="AX77" s="1317"/>
      <c r="AY77" s="1317"/>
      <c r="AZ77" s="1317"/>
      <c r="BA77" s="1317"/>
      <c r="BB77" s="1316" t="s">
        <v>600</v>
      </c>
      <c r="BC77" s="1316"/>
      <c r="BD77" s="1316"/>
      <c r="BE77" s="1316"/>
      <c r="BF77" s="1316"/>
      <c r="BG77" s="1316"/>
      <c r="BH77" s="1316"/>
      <c r="BI77" s="1316"/>
      <c r="BJ77" s="1316"/>
      <c r="BK77" s="1316"/>
      <c r="BL77" s="1316"/>
      <c r="BM77" s="1316"/>
      <c r="BN77" s="1316"/>
      <c r="BO77" s="1316"/>
      <c r="BP77" s="1313">
        <v>32.5</v>
      </c>
      <c r="BQ77" s="1313"/>
      <c r="BR77" s="1313"/>
      <c r="BS77" s="1313"/>
      <c r="BT77" s="1313"/>
      <c r="BU77" s="1313"/>
      <c r="BV77" s="1313"/>
      <c r="BW77" s="1313"/>
      <c r="BX77" s="1313">
        <v>30.2</v>
      </c>
      <c r="BY77" s="1313"/>
      <c r="BZ77" s="1313"/>
      <c r="CA77" s="1313"/>
      <c r="CB77" s="1313"/>
      <c r="CC77" s="1313"/>
      <c r="CD77" s="1313"/>
      <c r="CE77" s="1313"/>
      <c r="CF77" s="1313">
        <v>25.4</v>
      </c>
      <c r="CG77" s="1313"/>
      <c r="CH77" s="1313"/>
      <c r="CI77" s="1313"/>
      <c r="CJ77" s="1313"/>
      <c r="CK77" s="1313"/>
      <c r="CL77" s="1313"/>
      <c r="CM77" s="1313"/>
      <c r="CN77" s="1313">
        <v>22.9</v>
      </c>
      <c r="CO77" s="1313"/>
      <c r="CP77" s="1313"/>
      <c r="CQ77" s="1313"/>
      <c r="CR77" s="1313"/>
      <c r="CS77" s="1313"/>
      <c r="CT77" s="1313"/>
      <c r="CU77" s="1313"/>
      <c r="CV77" s="1313">
        <v>28.5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605</v>
      </c>
      <c r="BC79" s="1316"/>
      <c r="BD79" s="1316"/>
      <c r="BE79" s="1316"/>
      <c r="BF79" s="1316"/>
      <c r="BG79" s="1316"/>
      <c r="BH79" s="1316"/>
      <c r="BI79" s="1316"/>
      <c r="BJ79" s="1316"/>
      <c r="BK79" s="1316"/>
      <c r="BL79" s="1316"/>
      <c r="BM79" s="1316"/>
      <c r="BN79" s="1316"/>
      <c r="BO79" s="1316"/>
      <c r="BP79" s="1313">
        <v>8.1999999999999993</v>
      </c>
      <c r="BQ79" s="1313"/>
      <c r="BR79" s="1313"/>
      <c r="BS79" s="1313"/>
      <c r="BT79" s="1313"/>
      <c r="BU79" s="1313"/>
      <c r="BV79" s="1313"/>
      <c r="BW79" s="1313"/>
      <c r="BX79" s="1313">
        <v>8</v>
      </c>
      <c r="BY79" s="1313"/>
      <c r="BZ79" s="1313"/>
      <c r="CA79" s="1313"/>
      <c r="CB79" s="1313"/>
      <c r="CC79" s="1313"/>
      <c r="CD79" s="1313"/>
      <c r="CE79" s="1313"/>
      <c r="CF79" s="1313">
        <v>7.8</v>
      </c>
      <c r="CG79" s="1313"/>
      <c r="CH79" s="1313"/>
      <c r="CI79" s="1313"/>
      <c r="CJ79" s="1313"/>
      <c r="CK79" s="1313"/>
      <c r="CL79" s="1313"/>
      <c r="CM79" s="1313"/>
      <c r="CN79" s="1313">
        <v>7.7</v>
      </c>
      <c r="CO79" s="1313"/>
      <c r="CP79" s="1313"/>
      <c r="CQ79" s="1313"/>
      <c r="CR79" s="1313"/>
      <c r="CS79" s="1313"/>
      <c r="CT79" s="1313"/>
      <c r="CU79" s="1313"/>
      <c r="CV79" s="1313">
        <v>7.5</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VrYOnbGpki2vbgl14v73ZN3WJEuZVBnY6MAzP+lKtuW7v92Zg/r/xA7ajCf6l+woALHAcHJIwDE0rgQDt9XFXg==" saltValue="7553Usvg3YQ/bvrIl5bBe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em6nNMO7v40Ijog8CI4xDSg2kAwndyRKcxlPBAB+vGtN8y8KDfh6R7RFwrTR/F1wxm17L8Y/24obFhhxCV6esg==" saltValue="2W8SjlA272M8jSjM6A6u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q/pfIZEE+SJi89iXomt522SZeDeOiww76iP0yRkF8MjCjgq259LKlkMNPvz7ABy3tCRYe1sEL0A+JQQPsNJeoA==" saltValue="+UFxUrkt90BziltBiOkd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75233</v>
      </c>
      <c r="E3" s="162"/>
      <c r="F3" s="163">
        <v>67319</v>
      </c>
      <c r="G3" s="164"/>
      <c r="H3" s="165"/>
    </row>
    <row r="4" spans="1:8" x14ac:dyDescent="0.15">
      <c r="A4" s="166"/>
      <c r="B4" s="167"/>
      <c r="C4" s="168"/>
      <c r="D4" s="169">
        <v>29447</v>
      </c>
      <c r="E4" s="170"/>
      <c r="F4" s="171">
        <v>38101</v>
      </c>
      <c r="G4" s="172"/>
      <c r="H4" s="173"/>
    </row>
    <row r="5" spans="1:8" x14ac:dyDescent="0.15">
      <c r="A5" s="154" t="s">
        <v>547</v>
      </c>
      <c r="B5" s="159"/>
      <c r="C5" s="160"/>
      <c r="D5" s="161">
        <v>64218</v>
      </c>
      <c r="E5" s="162"/>
      <c r="F5" s="163">
        <v>70615</v>
      </c>
      <c r="G5" s="164"/>
      <c r="H5" s="165"/>
    </row>
    <row r="6" spans="1:8" x14ac:dyDescent="0.15">
      <c r="A6" s="166"/>
      <c r="B6" s="167"/>
      <c r="C6" s="168"/>
      <c r="D6" s="169">
        <v>22935</v>
      </c>
      <c r="E6" s="170"/>
      <c r="F6" s="171">
        <v>37382</v>
      </c>
      <c r="G6" s="172"/>
      <c r="H6" s="173"/>
    </row>
    <row r="7" spans="1:8" x14ac:dyDescent="0.15">
      <c r="A7" s="154" t="s">
        <v>548</v>
      </c>
      <c r="B7" s="159"/>
      <c r="C7" s="160"/>
      <c r="D7" s="161">
        <v>51426</v>
      </c>
      <c r="E7" s="162"/>
      <c r="F7" s="163">
        <v>69185</v>
      </c>
      <c r="G7" s="164"/>
      <c r="H7" s="165"/>
    </row>
    <row r="8" spans="1:8" x14ac:dyDescent="0.15">
      <c r="A8" s="166"/>
      <c r="B8" s="167"/>
      <c r="C8" s="168"/>
      <c r="D8" s="169">
        <v>28141</v>
      </c>
      <c r="E8" s="170"/>
      <c r="F8" s="171">
        <v>38519</v>
      </c>
      <c r="G8" s="172"/>
      <c r="H8" s="173"/>
    </row>
    <row r="9" spans="1:8" x14ac:dyDescent="0.15">
      <c r="A9" s="154" t="s">
        <v>549</v>
      </c>
      <c r="B9" s="159"/>
      <c r="C9" s="160"/>
      <c r="D9" s="161">
        <v>63733</v>
      </c>
      <c r="E9" s="162"/>
      <c r="F9" s="163">
        <v>70166</v>
      </c>
      <c r="G9" s="164"/>
      <c r="H9" s="165"/>
    </row>
    <row r="10" spans="1:8" x14ac:dyDescent="0.15">
      <c r="A10" s="166"/>
      <c r="B10" s="167"/>
      <c r="C10" s="168"/>
      <c r="D10" s="169">
        <v>31739</v>
      </c>
      <c r="E10" s="170"/>
      <c r="F10" s="171">
        <v>36115</v>
      </c>
      <c r="G10" s="172"/>
      <c r="H10" s="173"/>
    </row>
    <row r="11" spans="1:8" x14ac:dyDescent="0.15">
      <c r="A11" s="154" t="s">
        <v>550</v>
      </c>
      <c r="B11" s="159"/>
      <c r="C11" s="160"/>
      <c r="D11" s="161">
        <v>54007</v>
      </c>
      <c r="E11" s="162"/>
      <c r="F11" s="163">
        <v>70329</v>
      </c>
      <c r="G11" s="164"/>
      <c r="H11" s="165"/>
    </row>
    <row r="12" spans="1:8" x14ac:dyDescent="0.15">
      <c r="A12" s="166"/>
      <c r="B12" s="167"/>
      <c r="C12" s="174"/>
      <c r="D12" s="169">
        <v>31042</v>
      </c>
      <c r="E12" s="170"/>
      <c r="F12" s="171">
        <v>39403</v>
      </c>
      <c r="G12" s="172"/>
      <c r="H12" s="173"/>
    </row>
    <row r="13" spans="1:8" x14ac:dyDescent="0.15">
      <c r="A13" s="154"/>
      <c r="B13" s="159"/>
      <c r="C13" s="175"/>
      <c r="D13" s="176">
        <v>61723</v>
      </c>
      <c r="E13" s="177"/>
      <c r="F13" s="178">
        <v>69523</v>
      </c>
      <c r="G13" s="179"/>
      <c r="H13" s="165"/>
    </row>
    <row r="14" spans="1:8" x14ac:dyDescent="0.15">
      <c r="A14" s="166"/>
      <c r="B14" s="167"/>
      <c r="C14" s="168"/>
      <c r="D14" s="169">
        <v>28661</v>
      </c>
      <c r="E14" s="170"/>
      <c r="F14" s="171">
        <v>37904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12.77</v>
      </c>
      <c r="C19" s="180">
        <f>ROUND(VALUE(SUBSTITUTE(実質収支比率等に係る経年分析!G$48,"▲","-")),2)</f>
        <v>9.6300000000000008</v>
      </c>
      <c r="D19" s="180">
        <f>ROUND(VALUE(SUBSTITUTE(実質収支比率等に係る経年分析!H$48,"▲","-")),2)</f>
        <v>10.45</v>
      </c>
      <c r="E19" s="180">
        <f>ROUND(VALUE(SUBSTITUTE(実質収支比率等に係る経年分析!I$48,"▲","-")),2)</f>
        <v>10.16</v>
      </c>
      <c r="F19" s="180">
        <f>ROUND(VALUE(SUBSTITUTE(実質収支比率等に係る経年分析!J$48,"▲","-")),2)</f>
        <v>14.64</v>
      </c>
    </row>
    <row r="20" spans="1:11" x14ac:dyDescent="0.15">
      <c r="A20" s="180" t="s">
        <v>54</v>
      </c>
      <c r="B20" s="180">
        <f>ROUND(VALUE(SUBSTITUTE(実質収支比率等に係る経年分析!F$47,"▲","-")),2)</f>
        <v>30.2</v>
      </c>
      <c r="C20" s="180">
        <f>ROUND(VALUE(SUBSTITUTE(実質収支比率等に係る経年分析!G$47,"▲","-")),2)</f>
        <v>32.07</v>
      </c>
      <c r="D20" s="180">
        <f>ROUND(VALUE(SUBSTITUTE(実質収支比率等に係る経年分析!H$47,"▲","-")),2)</f>
        <v>28.41</v>
      </c>
      <c r="E20" s="180">
        <f>ROUND(VALUE(SUBSTITUTE(実質収支比率等に係る経年分析!I$47,"▲","-")),2)</f>
        <v>33.340000000000003</v>
      </c>
      <c r="F20" s="180">
        <f>ROUND(VALUE(SUBSTITUTE(実質収支比率等に係る経年分析!J$47,"▲","-")),2)</f>
        <v>24.94</v>
      </c>
    </row>
    <row r="21" spans="1:11" x14ac:dyDescent="0.15">
      <c r="A21" s="180" t="s">
        <v>55</v>
      </c>
      <c r="B21" s="180">
        <f>IF(ISNUMBER(VALUE(SUBSTITUTE(実質収支比率等に係る経年分析!F$49,"▲","-"))),ROUND(VALUE(SUBSTITUTE(実質収支比率等に係る経年分析!F$49,"▲","-")),2),NA())</f>
        <v>2.56</v>
      </c>
      <c r="C21" s="180">
        <f>IF(ISNUMBER(VALUE(SUBSTITUTE(実質収支比率等に係る経年分析!G$49,"▲","-"))),ROUND(VALUE(SUBSTITUTE(実質収支比率等に係る経年分析!G$49,"▲","-")),2),NA())</f>
        <v>-0.86</v>
      </c>
      <c r="D21" s="180">
        <f>IF(ISNUMBER(VALUE(SUBSTITUTE(実質収支比率等に係る経年分析!H$49,"▲","-"))),ROUND(VALUE(SUBSTITUTE(実質収支比率等に係る経年分析!H$49,"▲","-")),2),NA())</f>
        <v>-2.42</v>
      </c>
      <c r="E21" s="180">
        <f>IF(ISNUMBER(VALUE(SUBSTITUTE(実質収支比率等に係る経年分析!I$49,"▲","-"))),ROUND(VALUE(SUBSTITUTE(実質収支比率等に係る経年分析!I$49,"▲","-")),2),NA())</f>
        <v>5.31</v>
      </c>
      <c r="F21" s="180">
        <f>IF(ISNUMBER(VALUE(SUBSTITUTE(実質収支比率等に係る経年分析!J$49,"▲","-"))),ROUND(VALUE(SUBSTITUTE(実質収支比率等に係る経年分析!J$49,"▲","-")),2),NA())</f>
        <v>-2.59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市民墓地特別会計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0.14000000000000001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4.2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1.81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2.2599999999999998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2.06</v>
      </c>
    </row>
    <row r="33" spans="1:16" x14ac:dyDescent="0.15">
      <c r="A33" s="181" t="str">
        <f>IF(連結実質赤字比率に係る赤字・黒字の構成分析!C$37="",NA(),連結実質赤字比率に係る赤字・黒字の構成分析!C$37)</f>
        <v>天童市民病院事業会計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2.0099999999999998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2.0299999999999998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3.96</v>
      </c>
    </row>
    <row r="34" spans="1:16" x14ac:dyDescent="0.15">
      <c r="A34" s="181" t="str">
        <f>IF(連結実質赤字比率に係る赤字・黒字の構成分析!C$36="",NA(),連結実質赤字比率に係る赤字・黒字の構成分析!C$36)</f>
        <v>天童市公共下水道事業会計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5.71</v>
      </c>
    </row>
    <row r="35" spans="1:16" x14ac:dyDescent="0.15">
      <c r="A35" s="181" t="str">
        <f>IF(連結実質赤字比率に係る赤字・黒字の構成分析!C$35="",NA(),連結実質赤字比率に係る赤字・黒字の構成分析!C$35)</f>
        <v>天童市水道事業会計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12.06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14.57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2325</v>
      </c>
      <c r="E42" s="182"/>
      <c r="F42" s="182"/>
      <c r="G42" s="182">
        <f>'実質公債費比率（分子）の構造'!L$52</f>
        <v>2288</v>
      </c>
      <c r="H42" s="182"/>
      <c r="I42" s="182"/>
      <c r="J42" s="182">
        <f>'実質公債費比率（分子）の構造'!M$52</f>
        <v>2284</v>
      </c>
      <c r="K42" s="182"/>
      <c r="L42" s="182"/>
      <c r="M42" s="182">
        <f>'実質公債費比率（分子）の構造'!N$52</f>
        <v>2229</v>
      </c>
      <c r="N42" s="182"/>
      <c r="O42" s="182"/>
      <c r="P42" s="182">
        <f>'実質公債費比率（分子）の構造'!O$52</f>
        <v>2303</v>
      </c>
    </row>
    <row r="43" spans="1:16" x14ac:dyDescent="0.15">
      <c r="A43" s="182" t="s">
        <v>17</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63</v>
      </c>
      <c r="B44" s="182">
        <f>'実質公債費比率（分子）の構造'!K$50</f>
        <v>60</v>
      </c>
      <c r="C44" s="182"/>
      <c r="D44" s="182"/>
      <c r="E44" s="182">
        <f>'実質公債費比率（分子）の構造'!L$50</f>
        <v>55</v>
      </c>
      <c r="F44" s="182"/>
      <c r="G44" s="182"/>
      <c r="H44" s="182">
        <f>'実質公債費比率（分子）の構造'!M$50</f>
        <v>31</v>
      </c>
      <c r="I44" s="182"/>
      <c r="J44" s="182"/>
      <c r="K44" s="182">
        <f>'実質公債費比率（分子）の構造'!N$50</f>
        <v>31</v>
      </c>
      <c r="L44" s="182"/>
      <c r="M44" s="182"/>
      <c r="N44" s="182">
        <f>'実質公債費比率（分子）の構造'!O$50</f>
        <v>31</v>
      </c>
      <c r="O44" s="182"/>
      <c r="P44" s="182"/>
    </row>
    <row r="45" spans="1:16" x14ac:dyDescent="0.15">
      <c r="A45" s="182" t="s">
        <v>64</v>
      </c>
      <c r="B45" s="182">
        <f>'実質公債費比率（分子）の構造'!K$49</f>
        <v>66</v>
      </c>
      <c r="C45" s="182"/>
      <c r="D45" s="182"/>
      <c r="E45" s="182">
        <f>'実質公債費比率（分子）の構造'!L$49</f>
        <v>54</v>
      </c>
      <c r="F45" s="182"/>
      <c r="G45" s="182"/>
      <c r="H45" s="182">
        <f>'実質公債費比率（分子）の構造'!M$49</f>
        <v>59</v>
      </c>
      <c r="I45" s="182"/>
      <c r="J45" s="182"/>
      <c r="K45" s="182">
        <f>'実質公債費比率（分子）の構造'!N$49</f>
        <v>54</v>
      </c>
      <c r="L45" s="182"/>
      <c r="M45" s="182"/>
      <c r="N45" s="182">
        <f>'実質公債費比率（分子）の構造'!O$49</f>
        <v>54</v>
      </c>
      <c r="O45" s="182"/>
      <c r="P45" s="182"/>
    </row>
    <row r="46" spans="1:16" x14ac:dyDescent="0.15">
      <c r="A46" s="182" t="s">
        <v>65</v>
      </c>
      <c r="B46" s="182">
        <f>'実質公債費比率（分子）の構造'!K$48</f>
        <v>587</v>
      </c>
      <c r="C46" s="182"/>
      <c r="D46" s="182"/>
      <c r="E46" s="182">
        <f>'実質公債費比率（分子）の構造'!L$48</f>
        <v>610</v>
      </c>
      <c r="F46" s="182"/>
      <c r="G46" s="182"/>
      <c r="H46" s="182">
        <f>'実質公債費比率（分子）の構造'!M$48</f>
        <v>400</v>
      </c>
      <c r="I46" s="182"/>
      <c r="J46" s="182"/>
      <c r="K46" s="182">
        <f>'実質公債費比率（分子）の構造'!N$48</f>
        <v>358</v>
      </c>
      <c r="L46" s="182"/>
      <c r="M46" s="182"/>
      <c r="N46" s="182">
        <f>'実質公債費比率（分子）の構造'!O$48</f>
        <v>546</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2175</v>
      </c>
      <c r="C49" s="182"/>
      <c r="D49" s="182"/>
      <c r="E49" s="182">
        <f>'実質公債費比率（分子）の構造'!L$45</f>
        <v>2250</v>
      </c>
      <c r="F49" s="182"/>
      <c r="G49" s="182"/>
      <c r="H49" s="182">
        <f>'実質公債費比率（分子）の構造'!M$45</f>
        <v>2347</v>
      </c>
      <c r="I49" s="182"/>
      <c r="J49" s="182"/>
      <c r="K49" s="182">
        <f>'実質公債費比率（分子）の構造'!N$45</f>
        <v>2217</v>
      </c>
      <c r="L49" s="182"/>
      <c r="M49" s="182"/>
      <c r="N49" s="182">
        <f>'実質公債費比率（分子）の構造'!O$45</f>
        <v>2232</v>
      </c>
      <c r="O49" s="182"/>
      <c r="P49" s="182"/>
    </row>
    <row r="50" spans="1:16" x14ac:dyDescent="0.15">
      <c r="A50" s="182" t="s">
        <v>69</v>
      </c>
      <c r="B50" s="182" t="e">
        <f>NA()</f>
        <v>#N/A</v>
      </c>
      <c r="C50" s="182">
        <f>IF(ISNUMBER('実質公債費比率（分子）の構造'!K$53),'実質公債費比率（分子）の構造'!K$53,NA())</f>
        <v>563</v>
      </c>
      <c r="D50" s="182" t="e">
        <f>NA()</f>
        <v>#N/A</v>
      </c>
      <c r="E50" s="182" t="e">
        <f>NA()</f>
        <v>#N/A</v>
      </c>
      <c r="F50" s="182">
        <f>IF(ISNUMBER('実質公債費比率（分子）の構造'!L$53),'実質公債費比率（分子）の構造'!L$53,NA())</f>
        <v>681</v>
      </c>
      <c r="G50" s="182" t="e">
        <f>NA()</f>
        <v>#N/A</v>
      </c>
      <c r="H50" s="182" t="e">
        <f>NA()</f>
        <v>#N/A</v>
      </c>
      <c r="I50" s="182">
        <f>IF(ISNUMBER('実質公債費比率（分子）の構造'!M$53),'実質公債費比率（分子）の構造'!M$53,NA())</f>
        <v>553</v>
      </c>
      <c r="J50" s="182" t="e">
        <f>NA()</f>
        <v>#N/A</v>
      </c>
      <c r="K50" s="182" t="e">
        <f>NA()</f>
        <v>#N/A</v>
      </c>
      <c r="L50" s="182">
        <f>IF(ISNUMBER('実質公債費比率（分子）の構造'!N$53),'実質公債費比率（分子）の構造'!N$53,NA())</f>
        <v>431</v>
      </c>
      <c r="M50" s="182" t="e">
        <f>NA()</f>
        <v>#N/A</v>
      </c>
      <c r="N50" s="182" t="e">
        <f>NA()</f>
        <v>#N/A</v>
      </c>
      <c r="O50" s="182">
        <f>IF(ISNUMBER('実質公債費比率（分子）の構造'!O$53),'実質公債費比率（分子）の構造'!O$53,NA())</f>
        <v>560</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23403</v>
      </c>
      <c r="E56" s="181"/>
      <c r="F56" s="181"/>
      <c r="G56" s="181">
        <f>'将来負担比率（分子）の構造'!J$52</f>
        <v>22867</v>
      </c>
      <c r="H56" s="181"/>
      <c r="I56" s="181"/>
      <c r="J56" s="181">
        <f>'将来負担比率（分子）の構造'!K$52</f>
        <v>22201</v>
      </c>
      <c r="K56" s="181"/>
      <c r="L56" s="181"/>
      <c r="M56" s="181">
        <f>'将来負担比率（分子）の構造'!L$52</f>
        <v>21449</v>
      </c>
      <c r="N56" s="181"/>
      <c r="O56" s="181"/>
      <c r="P56" s="181">
        <f>'将来負担比率（分子）の構造'!M$52</f>
        <v>20974</v>
      </c>
    </row>
    <row r="57" spans="1:16" x14ac:dyDescent="0.15">
      <c r="A57" s="181" t="s">
        <v>41</v>
      </c>
      <c r="B57" s="181"/>
      <c r="C57" s="181"/>
      <c r="D57" s="181">
        <f>'将来負担比率（分子）の構造'!I$51</f>
        <v>2636</v>
      </c>
      <c r="E57" s="181"/>
      <c r="F57" s="181"/>
      <c r="G57" s="181">
        <f>'将来負担比率（分子）の構造'!J$51</f>
        <v>2937</v>
      </c>
      <c r="H57" s="181"/>
      <c r="I57" s="181"/>
      <c r="J57" s="181">
        <f>'将来負担比率（分子）の構造'!K$51</f>
        <v>2979</v>
      </c>
      <c r="K57" s="181"/>
      <c r="L57" s="181"/>
      <c r="M57" s="181">
        <f>'将来負担比率（分子）の構造'!L$51</f>
        <v>2741</v>
      </c>
      <c r="N57" s="181"/>
      <c r="O57" s="181"/>
      <c r="P57" s="181">
        <f>'将来負担比率（分子）の構造'!M$51</f>
        <v>2809</v>
      </c>
    </row>
    <row r="58" spans="1:16" x14ac:dyDescent="0.15">
      <c r="A58" s="181" t="s">
        <v>40</v>
      </c>
      <c r="B58" s="181"/>
      <c r="C58" s="181"/>
      <c r="D58" s="181">
        <f>'将来負担比率（分子）の構造'!I$50</f>
        <v>5970</v>
      </c>
      <c r="E58" s="181"/>
      <c r="F58" s="181"/>
      <c r="G58" s="181">
        <f>'将来負担比率（分子）の構造'!J$50</f>
        <v>6494</v>
      </c>
      <c r="H58" s="181"/>
      <c r="I58" s="181"/>
      <c r="J58" s="181">
        <f>'将来負担比率（分子）の構造'!K$50</f>
        <v>7348</v>
      </c>
      <c r="K58" s="181"/>
      <c r="L58" s="181"/>
      <c r="M58" s="181">
        <f>'将来負担比率（分子）の構造'!L$50</f>
        <v>8140</v>
      </c>
      <c r="N58" s="181"/>
      <c r="O58" s="181"/>
      <c r="P58" s="181">
        <f>'将来負担比率（分子）の構造'!M$50</f>
        <v>7945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34</v>
      </c>
      <c r="C61" s="181"/>
      <c r="D61" s="181"/>
      <c r="E61" s="181">
        <f>'将来負担比率（分子）の構造'!J$46</f>
        <v>30</v>
      </c>
      <c r="F61" s="181"/>
      <c r="G61" s="181"/>
      <c r="H61" s="181">
        <f>'将来負担比率（分子）の構造'!K$46</f>
        <v>25</v>
      </c>
      <c r="I61" s="181"/>
      <c r="J61" s="181"/>
      <c r="K61" s="181">
        <f>'将来負担比率（分子）の構造'!L$46</f>
        <v>20</v>
      </c>
      <c r="L61" s="181"/>
      <c r="M61" s="181"/>
      <c r="N61" s="181">
        <f>'将来負担比率（分子）の構造'!M$46</f>
        <v>48</v>
      </c>
      <c r="O61" s="181"/>
      <c r="P61" s="181"/>
    </row>
    <row r="62" spans="1:16" x14ac:dyDescent="0.15">
      <c r="A62" s="181" t="s">
        <v>34</v>
      </c>
      <c r="B62" s="181">
        <f>'将来負担比率（分子）の構造'!I$45</f>
        <v>3650</v>
      </c>
      <c r="C62" s="181"/>
      <c r="D62" s="181"/>
      <c r="E62" s="181">
        <f>'将来負担比率（分子）の構造'!J$45</f>
        <v>3449</v>
      </c>
      <c r="F62" s="181"/>
      <c r="G62" s="181"/>
      <c r="H62" s="181">
        <f>'将来負担比率（分子）の構造'!K$45</f>
        <v>3278</v>
      </c>
      <c r="I62" s="181"/>
      <c r="J62" s="181"/>
      <c r="K62" s="181">
        <f>'将来負担比率（分子）の構造'!L$45</f>
        <v>3240</v>
      </c>
      <c r="L62" s="181"/>
      <c r="M62" s="181"/>
      <c r="N62" s="181">
        <f>'将来負担比率（分子）の構造'!M$45</f>
        <v>3078</v>
      </c>
      <c r="O62" s="181"/>
      <c r="P62" s="181"/>
    </row>
    <row r="63" spans="1:16" x14ac:dyDescent="0.15">
      <c r="A63" s="181" t="s">
        <v>33</v>
      </c>
      <c r="B63" s="181">
        <f>'将来負担比率（分子）の構造'!I$44</f>
        <v>286</v>
      </c>
      <c r="C63" s="181"/>
      <c r="D63" s="181"/>
      <c r="E63" s="181">
        <f>'将来負担比率（分子）の構造'!J$44</f>
        <v>237</v>
      </c>
      <c r="F63" s="181"/>
      <c r="G63" s="181"/>
      <c r="H63" s="181">
        <f>'将来負担比率（分子）の構造'!K$44</f>
        <v>287</v>
      </c>
      <c r="I63" s="181"/>
      <c r="J63" s="181"/>
      <c r="K63" s="181">
        <f>'将来負担比率（分子）の構造'!L$44</f>
        <v>349</v>
      </c>
      <c r="L63" s="181"/>
      <c r="M63" s="181"/>
      <c r="N63" s="181">
        <f>'将来負担比率（分子）の構造'!M$44</f>
        <v>415</v>
      </c>
      <c r="O63" s="181"/>
      <c r="P63" s="181"/>
    </row>
    <row r="64" spans="1:16" x14ac:dyDescent="0.15">
      <c r="A64" s="181" t="s">
        <v>32</v>
      </c>
      <c r="B64" s="181">
        <f>'将来負担比率（分子）の構造'!I$43</f>
        <v>7401</v>
      </c>
      <c r="C64" s="181"/>
      <c r="D64" s="181"/>
      <c r="E64" s="181">
        <f>'将来負担比率（分子）の構造'!J$43</f>
        <v>7162</v>
      </c>
      <c r="F64" s="181"/>
      <c r="G64" s="181"/>
      <c r="H64" s="181">
        <f>'将来負担比率（分子）の構造'!K$43</f>
        <v>6404</v>
      </c>
      <c r="I64" s="181"/>
      <c r="J64" s="181"/>
      <c r="K64" s="181">
        <f>'将来負担比率（分子）の構造'!L$43</f>
        <v>5266</v>
      </c>
      <c r="L64" s="181"/>
      <c r="M64" s="181"/>
      <c r="N64" s="181">
        <f>'将来負担比率（分子）の構造'!M$43</f>
        <v>4747</v>
      </c>
      <c r="O64" s="181"/>
      <c r="P64" s="181"/>
    </row>
    <row r="65" spans="1:16" x14ac:dyDescent="0.15">
      <c r="A65" s="181" t="s">
        <v>31</v>
      </c>
      <c r="B65" s="181">
        <f>'将来負担比率（分子）の構造'!I$42</f>
        <v>689</v>
      </c>
      <c r="C65" s="181"/>
      <c r="D65" s="181"/>
      <c r="E65" s="181">
        <f>'将来負担比率（分子）の構造'!J$42</f>
        <v>625</v>
      </c>
      <c r="F65" s="181"/>
      <c r="G65" s="181"/>
      <c r="H65" s="181">
        <f>'将来負担比率（分子）の構造'!K$42</f>
        <v>594</v>
      </c>
      <c r="I65" s="181"/>
      <c r="J65" s="181"/>
      <c r="K65" s="181">
        <f>'将来負担比率（分子）の構造'!L$42</f>
        <v>564</v>
      </c>
      <c r="L65" s="181"/>
      <c r="M65" s="181"/>
      <c r="N65" s="181">
        <f>'将来負担比率（分子）の構造'!M$42</f>
        <v>533</v>
      </c>
      <c r="O65" s="181"/>
      <c r="P65" s="181"/>
    </row>
    <row r="66" spans="1:16" x14ac:dyDescent="0.15">
      <c r="A66" s="181" t="s">
        <v>30</v>
      </c>
      <c r="B66" s="181">
        <f>'将来負担比率（分子）の構造'!I$41</f>
        <v>23891</v>
      </c>
      <c r="C66" s="181"/>
      <c r="D66" s="181"/>
      <c r="E66" s="181">
        <f>'将来負担比率（分子）の構造'!J$41</f>
        <v>23518</v>
      </c>
      <c r="F66" s="181"/>
      <c r="G66" s="181"/>
      <c r="H66" s="181">
        <f>'将来負担比率（分子）の構造'!K$41</f>
        <v>22622</v>
      </c>
      <c r="I66" s="181"/>
      <c r="J66" s="181"/>
      <c r="K66" s="181">
        <f>'将来負担比率（分子）の構造'!L$41</f>
        <v>22403</v>
      </c>
      <c r="L66" s="181"/>
      <c r="M66" s="181"/>
      <c r="N66" s="181">
        <f>'将来負担比率（分子）の構造'!M$41</f>
        <v>22170</v>
      </c>
      <c r="O66" s="181"/>
      <c r="P66" s="181"/>
    </row>
    <row r="67" spans="1:16" x14ac:dyDescent="0.15">
      <c r="A67" s="181" t="s">
        <v>73</v>
      </c>
      <c r="B67" s="181" t="e">
        <f>NA()</f>
        <v>#N/A</v>
      </c>
      <c r="C67" s="181">
        <f>IF(ISNUMBER('将来負担比率（分子）の構造'!I$53), IF('将来負担比率（分子）の構造'!I$53 &lt; 0, 0, '将来負担比率（分子）の構造'!I$53), NA())</f>
        <v>3941</v>
      </c>
      <c r="D67" s="181" t="e">
        <f>NA()</f>
        <v>#N/A</v>
      </c>
      <c r="E67" s="181" t="e">
        <f>NA()</f>
        <v>#N/A</v>
      </c>
      <c r="F67" s="181">
        <f>IF(ISNUMBER('将来負担比率（分子）の構造'!J$53), IF('将来負担比率（分子）の構造'!J$53 &lt; 0, 0, '将来負担比率（分子）の構造'!J$53), NA())</f>
        <v>2722</v>
      </c>
      <c r="G67" s="181" t="e">
        <f>NA()</f>
        <v>#N/A</v>
      </c>
      <c r="H67" s="181" t="e">
        <f>NA()</f>
        <v>#N/A</v>
      </c>
      <c r="I67" s="181">
        <f>IF(ISNUMBER('将来負担比率（分子）の構造'!K$53), IF('将来負担比率（分子）の構造'!K$53 &lt; 0, 0, '将来負担比率（分子）の構造'!K$53), NA())</f>
        <v>683</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3784</v>
      </c>
      <c r="C72" s="185">
        <f>基金残高に係る経年分析!G55</f>
        <v>4519</v>
      </c>
      <c r="D72" s="185">
        <f>基金残高に係る経年分析!H55</f>
        <v>3486</v>
      </c>
    </row>
    <row r="73" spans="1:16" x14ac:dyDescent="0.15">
      <c r="A73" s="184" t="s">
        <v>76</v>
      </c>
      <c r="B73" s="185">
        <f>基金残高に係る経年分析!F56</f>
        <v>615</v>
      </c>
      <c r="C73" s="185">
        <f>基金残高に係る経年分析!G56</f>
        <v>615</v>
      </c>
      <c r="D73" s="185">
        <f>基金残高に係る経年分析!H56</f>
        <v>615</v>
      </c>
    </row>
    <row r="74" spans="1:16" x14ac:dyDescent="0.15">
      <c r="A74" s="184" t="s">
        <v>77</v>
      </c>
      <c r="B74" s="185">
        <f>基金残高に係る経年分析!F57</f>
        <v>1626</v>
      </c>
      <c r="C74" s="185">
        <f>基金残高に係る経年分析!G57</f>
        <v>1532</v>
      </c>
      <c r="D74" s="185">
        <f>基金残高に係る経年分析!H57</f>
        <v>2245</v>
      </c>
    </row>
  </sheetData>
  <sheetProtection algorithmName="SHA-512" hashValue="2TYTRX2C+S2MsO8Ep/IOwvabjVYRZx1ZJ7dlSkW+TJSfJZ72VhnPXk2nYiqgeyB8AsnhQD7guHrvAHXS1K1Y8w==" saltValue="aTK1r10+YnxI0IiRyPkb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223</v>
      </c>
      <c r="C5" s="747"/>
      <c r="D5" s="747"/>
      <c r="E5" s="747"/>
      <c r="F5" s="747"/>
      <c r="G5" s="747"/>
      <c r="H5" s="747"/>
      <c r="I5" s="747"/>
      <c r="J5" s="747"/>
      <c r="K5" s="747"/>
      <c r="L5" s="747"/>
      <c r="M5" s="747"/>
      <c r="N5" s="747"/>
      <c r="O5" s="747"/>
      <c r="P5" s="747"/>
      <c r="Q5" s="748"/>
      <c r="R5" s="735">
        <v>8613720</v>
      </c>
      <c r="S5" s="736"/>
      <c r="T5" s="736"/>
      <c r="U5" s="736"/>
      <c r="V5" s="736"/>
      <c r="W5" s="736"/>
      <c r="X5" s="736"/>
      <c r="Y5" s="779"/>
      <c r="Z5" s="797">
        <v>22.8</v>
      </c>
      <c r="AA5" s="797"/>
      <c r="AB5" s="797"/>
      <c r="AC5" s="797"/>
      <c r="AD5" s="798">
        <v>8061175</v>
      </c>
      <c r="AE5" s="798"/>
      <c r="AF5" s="798"/>
      <c r="AG5" s="798"/>
      <c r="AH5" s="798"/>
      <c r="AI5" s="798"/>
      <c r="AJ5" s="798"/>
      <c r="AK5" s="798"/>
      <c r="AL5" s="780">
        <v>61.2</v>
      </c>
      <c r="AM5" s="751"/>
      <c r="AN5" s="751"/>
      <c r="AO5" s="781"/>
      <c r="AP5" s="746" t="s">
        <v>224</v>
      </c>
      <c r="AQ5" s="747"/>
      <c r="AR5" s="747"/>
      <c r="AS5" s="747"/>
      <c r="AT5" s="747"/>
      <c r="AU5" s="747"/>
      <c r="AV5" s="747"/>
      <c r="AW5" s="747"/>
      <c r="AX5" s="747"/>
      <c r="AY5" s="747"/>
      <c r="AZ5" s="747"/>
      <c r="BA5" s="747"/>
      <c r="BB5" s="747"/>
      <c r="BC5" s="747"/>
      <c r="BD5" s="747"/>
      <c r="BE5" s="747"/>
      <c r="BF5" s="748"/>
      <c r="BG5" s="680">
        <v>8045495</v>
      </c>
      <c r="BH5" s="681"/>
      <c r="BI5" s="681"/>
      <c r="BJ5" s="681"/>
      <c r="BK5" s="681"/>
      <c r="BL5" s="681"/>
      <c r="BM5" s="681"/>
      <c r="BN5" s="682"/>
      <c r="BO5" s="713">
        <v>93.4</v>
      </c>
      <c r="BP5" s="713"/>
      <c r="BQ5" s="713"/>
      <c r="BR5" s="713"/>
      <c r="BS5" s="714">
        <v>103721</v>
      </c>
      <c r="BT5" s="714"/>
      <c r="BU5" s="714"/>
      <c r="BV5" s="714"/>
      <c r="BW5" s="714"/>
      <c r="BX5" s="714"/>
      <c r="BY5" s="714"/>
      <c r="BZ5" s="714"/>
      <c r="CA5" s="714"/>
      <c r="CB5" s="777"/>
      <c r="CD5" s="784" t="s">
        <v>219</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217</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x14ac:dyDescent="0.15">
      <c r="B6" s="677" t="s">
        <v>228</v>
      </c>
      <c r="C6" s="678"/>
      <c r="D6" s="678"/>
      <c r="E6" s="678"/>
      <c r="F6" s="678"/>
      <c r="G6" s="678"/>
      <c r="H6" s="678"/>
      <c r="I6" s="678"/>
      <c r="J6" s="678"/>
      <c r="K6" s="678"/>
      <c r="L6" s="678"/>
      <c r="M6" s="678"/>
      <c r="N6" s="678"/>
      <c r="O6" s="678"/>
      <c r="P6" s="678"/>
      <c r="Q6" s="679"/>
      <c r="R6" s="680">
        <v>210248</v>
      </c>
      <c r="S6" s="681"/>
      <c r="T6" s="681"/>
      <c r="U6" s="681"/>
      <c r="V6" s="681"/>
      <c r="W6" s="681"/>
      <c r="X6" s="681"/>
      <c r="Y6" s="682"/>
      <c r="Z6" s="713">
        <v>0.6</v>
      </c>
      <c r="AA6" s="713"/>
      <c r="AB6" s="713"/>
      <c r="AC6" s="713"/>
      <c r="AD6" s="714">
        <v>210248</v>
      </c>
      <c r="AE6" s="714"/>
      <c r="AF6" s="714"/>
      <c r="AG6" s="714"/>
      <c r="AH6" s="714"/>
      <c r="AI6" s="714"/>
      <c r="AJ6" s="714"/>
      <c r="AK6" s="714"/>
      <c r="AL6" s="683">
        <v>1.6</v>
      </c>
      <c r="AM6" s="684"/>
      <c r="AN6" s="684"/>
      <c r="AO6" s="715"/>
      <c r="AP6" s="677" t="s">
        <v>229</v>
      </c>
      <c r="AQ6" s="678"/>
      <c r="AR6" s="678"/>
      <c r="AS6" s="678"/>
      <c r="AT6" s="678"/>
      <c r="AU6" s="678"/>
      <c r="AV6" s="678"/>
      <c r="AW6" s="678"/>
      <c r="AX6" s="678"/>
      <c r="AY6" s="678"/>
      <c r="AZ6" s="678"/>
      <c r="BA6" s="678"/>
      <c r="BB6" s="678"/>
      <c r="BC6" s="678"/>
      <c r="BD6" s="678"/>
      <c r="BE6" s="678"/>
      <c r="BF6" s="679"/>
      <c r="BG6" s="680">
        <v>8045495</v>
      </c>
      <c r="BH6" s="681"/>
      <c r="BI6" s="681"/>
      <c r="BJ6" s="681"/>
      <c r="BK6" s="681"/>
      <c r="BL6" s="681"/>
      <c r="BM6" s="681"/>
      <c r="BN6" s="682"/>
      <c r="BO6" s="713">
        <v>93.4</v>
      </c>
      <c r="BP6" s="713"/>
      <c r="BQ6" s="713"/>
      <c r="BR6" s="713"/>
      <c r="BS6" s="714">
        <v>103721</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242625</v>
      </c>
      <c r="CS6" s="681"/>
      <c r="CT6" s="681"/>
      <c r="CU6" s="681"/>
      <c r="CV6" s="681"/>
      <c r="CW6" s="681"/>
      <c r="CX6" s="681"/>
      <c r="CY6" s="682"/>
      <c r="CZ6" s="780">
        <v>0.7</v>
      </c>
      <c r="DA6" s="751"/>
      <c r="DB6" s="751"/>
      <c r="DC6" s="783"/>
      <c r="DD6" s="686" t="s">
        <v>231</v>
      </c>
      <c r="DE6" s="681"/>
      <c r="DF6" s="681"/>
      <c r="DG6" s="681"/>
      <c r="DH6" s="681"/>
      <c r="DI6" s="681"/>
      <c r="DJ6" s="681"/>
      <c r="DK6" s="681"/>
      <c r="DL6" s="681"/>
      <c r="DM6" s="681"/>
      <c r="DN6" s="681"/>
      <c r="DO6" s="681"/>
      <c r="DP6" s="682"/>
      <c r="DQ6" s="686">
        <v>242625</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6658</v>
      </c>
      <c r="S7" s="681"/>
      <c r="T7" s="681"/>
      <c r="U7" s="681"/>
      <c r="V7" s="681"/>
      <c r="W7" s="681"/>
      <c r="X7" s="681"/>
      <c r="Y7" s="682"/>
      <c r="Z7" s="713">
        <v>0</v>
      </c>
      <c r="AA7" s="713"/>
      <c r="AB7" s="713"/>
      <c r="AC7" s="713"/>
      <c r="AD7" s="714">
        <v>6658</v>
      </c>
      <c r="AE7" s="714"/>
      <c r="AF7" s="714"/>
      <c r="AG7" s="714"/>
      <c r="AH7" s="714"/>
      <c r="AI7" s="714"/>
      <c r="AJ7" s="714"/>
      <c r="AK7" s="714"/>
      <c r="AL7" s="683">
        <v>0.1</v>
      </c>
      <c r="AM7" s="684"/>
      <c r="AN7" s="684"/>
      <c r="AO7" s="715"/>
      <c r="AP7" s="677" t="s">
        <v>233</v>
      </c>
      <c r="AQ7" s="678"/>
      <c r="AR7" s="678"/>
      <c r="AS7" s="678"/>
      <c r="AT7" s="678"/>
      <c r="AU7" s="678"/>
      <c r="AV7" s="678"/>
      <c r="AW7" s="678"/>
      <c r="AX7" s="678"/>
      <c r="AY7" s="678"/>
      <c r="AZ7" s="678"/>
      <c r="BA7" s="678"/>
      <c r="BB7" s="678"/>
      <c r="BC7" s="678"/>
      <c r="BD7" s="678"/>
      <c r="BE7" s="678"/>
      <c r="BF7" s="679"/>
      <c r="BG7" s="680">
        <v>3451782</v>
      </c>
      <c r="BH7" s="681"/>
      <c r="BI7" s="681"/>
      <c r="BJ7" s="681"/>
      <c r="BK7" s="681"/>
      <c r="BL7" s="681"/>
      <c r="BM7" s="681"/>
      <c r="BN7" s="682"/>
      <c r="BO7" s="713">
        <v>40.1</v>
      </c>
      <c r="BP7" s="713"/>
      <c r="BQ7" s="713"/>
      <c r="BR7" s="713"/>
      <c r="BS7" s="714">
        <v>103721</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10700256</v>
      </c>
      <c r="CS7" s="681"/>
      <c r="CT7" s="681"/>
      <c r="CU7" s="681"/>
      <c r="CV7" s="681"/>
      <c r="CW7" s="681"/>
      <c r="CX7" s="681"/>
      <c r="CY7" s="682"/>
      <c r="CZ7" s="713">
        <v>30.1</v>
      </c>
      <c r="DA7" s="713"/>
      <c r="DB7" s="713"/>
      <c r="DC7" s="713"/>
      <c r="DD7" s="686">
        <v>46844</v>
      </c>
      <c r="DE7" s="681"/>
      <c r="DF7" s="681"/>
      <c r="DG7" s="681"/>
      <c r="DH7" s="681"/>
      <c r="DI7" s="681"/>
      <c r="DJ7" s="681"/>
      <c r="DK7" s="681"/>
      <c r="DL7" s="681"/>
      <c r="DM7" s="681"/>
      <c r="DN7" s="681"/>
      <c r="DO7" s="681"/>
      <c r="DP7" s="682"/>
      <c r="DQ7" s="686">
        <v>3066773</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15471</v>
      </c>
      <c r="S8" s="681"/>
      <c r="T8" s="681"/>
      <c r="U8" s="681"/>
      <c r="V8" s="681"/>
      <c r="W8" s="681"/>
      <c r="X8" s="681"/>
      <c r="Y8" s="682"/>
      <c r="Z8" s="713">
        <v>0</v>
      </c>
      <c r="AA8" s="713"/>
      <c r="AB8" s="713"/>
      <c r="AC8" s="713"/>
      <c r="AD8" s="714">
        <v>15471</v>
      </c>
      <c r="AE8" s="714"/>
      <c r="AF8" s="714"/>
      <c r="AG8" s="714"/>
      <c r="AH8" s="714"/>
      <c r="AI8" s="714"/>
      <c r="AJ8" s="714"/>
      <c r="AK8" s="714"/>
      <c r="AL8" s="683">
        <v>0.1</v>
      </c>
      <c r="AM8" s="684"/>
      <c r="AN8" s="684"/>
      <c r="AO8" s="715"/>
      <c r="AP8" s="677" t="s">
        <v>236</v>
      </c>
      <c r="AQ8" s="678"/>
      <c r="AR8" s="678"/>
      <c r="AS8" s="678"/>
      <c r="AT8" s="678"/>
      <c r="AU8" s="678"/>
      <c r="AV8" s="678"/>
      <c r="AW8" s="678"/>
      <c r="AX8" s="678"/>
      <c r="AY8" s="678"/>
      <c r="AZ8" s="678"/>
      <c r="BA8" s="678"/>
      <c r="BB8" s="678"/>
      <c r="BC8" s="678"/>
      <c r="BD8" s="678"/>
      <c r="BE8" s="678"/>
      <c r="BF8" s="679"/>
      <c r="BG8" s="680">
        <v>111843</v>
      </c>
      <c r="BH8" s="681"/>
      <c r="BI8" s="681"/>
      <c r="BJ8" s="681"/>
      <c r="BK8" s="681"/>
      <c r="BL8" s="681"/>
      <c r="BM8" s="681"/>
      <c r="BN8" s="682"/>
      <c r="BO8" s="713">
        <v>1.3</v>
      </c>
      <c r="BP8" s="713"/>
      <c r="BQ8" s="713"/>
      <c r="BR8" s="713"/>
      <c r="BS8" s="686" t="s">
        <v>126</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10139020</v>
      </c>
      <c r="CS8" s="681"/>
      <c r="CT8" s="681"/>
      <c r="CU8" s="681"/>
      <c r="CV8" s="681"/>
      <c r="CW8" s="681"/>
      <c r="CX8" s="681"/>
      <c r="CY8" s="682"/>
      <c r="CZ8" s="713">
        <v>28.5</v>
      </c>
      <c r="DA8" s="713"/>
      <c r="DB8" s="713"/>
      <c r="DC8" s="713"/>
      <c r="DD8" s="686">
        <v>695164</v>
      </c>
      <c r="DE8" s="681"/>
      <c r="DF8" s="681"/>
      <c r="DG8" s="681"/>
      <c r="DH8" s="681"/>
      <c r="DI8" s="681"/>
      <c r="DJ8" s="681"/>
      <c r="DK8" s="681"/>
      <c r="DL8" s="681"/>
      <c r="DM8" s="681"/>
      <c r="DN8" s="681"/>
      <c r="DO8" s="681"/>
      <c r="DP8" s="682"/>
      <c r="DQ8" s="686">
        <v>4534625</v>
      </c>
      <c r="DR8" s="681"/>
      <c r="DS8" s="681"/>
      <c r="DT8" s="681"/>
      <c r="DU8" s="681"/>
      <c r="DV8" s="681"/>
      <c r="DW8" s="681"/>
      <c r="DX8" s="681"/>
      <c r="DY8" s="681"/>
      <c r="DZ8" s="681"/>
      <c r="EA8" s="681"/>
      <c r="EB8" s="681"/>
      <c r="EC8" s="727"/>
    </row>
    <row r="9" spans="2:143" ht="11.25" customHeight="1" x14ac:dyDescent="0.15">
      <c r="B9" s="677" t="s">
        <v>238</v>
      </c>
      <c r="C9" s="678"/>
      <c r="D9" s="678"/>
      <c r="E9" s="678"/>
      <c r="F9" s="678"/>
      <c r="G9" s="678"/>
      <c r="H9" s="678"/>
      <c r="I9" s="678"/>
      <c r="J9" s="678"/>
      <c r="K9" s="678"/>
      <c r="L9" s="678"/>
      <c r="M9" s="678"/>
      <c r="N9" s="678"/>
      <c r="O9" s="678"/>
      <c r="P9" s="678"/>
      <c r="Q9" s="679"/>
      <c r="R9" s="680">
        <v>22936</v>
      </c>
      <c r="S9" s="681"/>
      <c r="T9" s="681"/>
      <c r="U9" s="681"/>
      <c r="V9" s="681"/>
      <c r="W9" s="681"/>
      <c r="X9" s="681"/>
      <c r="Y9" s="682"/>
      <c r="Z9" s="713">
        <v>0.1</v>
      </c>
      <c r="AA9" s="713"/>
      <c r="AB9" s="713"/>
      <c r="AC9" s="713"/>
      <c r="AD9" s="714">
        <v>22936</v>
      </c>
      <c r="AE9" s="714"/>
      <c r="AF9" s="714"/>
      <c r="AG9" s="714"/>
      <c r="AH9" s="714"/>
      <c r="AI9" s="714"/>
      <c r="AJ9" s="714"/>
      <c r="AK9" s="714"/>
      <c r="AL9" s="683">
        <v>0.2</v>
      </c>
      <c r="AM9" s="684"/>
      <c r="AN9" s="684"/>
      <c r="AO9" s="715"/>
      <c r="AP9" s="677" t="s">
        <v>239</v>
      </c>
      <c r="AQ9" s="678"/>
      <c r="AR9" s="678"/>
      <c r="AS9" s="678"/>
      <c r="AT9" s="678"/>
      <c r="AU9" s="678"/>
      <c r="AV9" s="678"/>
      <c r="AW9" s="678"/>
      <c r="AX9" s="678"/>
      <c r="AY9" s="678"/>
      <c r="AZ9" s="678"/>
      <c r="BA9" s="678"/>
      <c r="BB9" s="678"/>
      <c r="BC9" s="678"/>
      <c r="BD9" s="678"/>
      <c r="BE9" s="678"/>
      <c r="BF9" s="679"/>
      <c r="BG9" s="680">
        <v>2683890</v>
      </c>
      <c r="BH9" s="681"/>
      <c r="BI9" s="681"/>
      <c r="BJ9" s="681"/>
      <c r="BK9" s="681"/>
      <c r="BL9" s="681"/>
      <c r="BM9" s="681"/>
      <c r="BN9" s="682"/>
      <c r="BO9" s="713">
        <v>31.2</v>
      </c>
      <c r="BP9" s="713"/>
      <c r="BQ9" s="713"/>
      <c r="BR9" s="713"/>
      <c r="BS9" s="686" t="s">
        <v>126</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1496136</v>
      </c>
      <c r="CS9" s="681"/>
      <c r="CT9" s="681"/>
      <c r="CU9" s="681"/>
      <c r="CV9" s="681"/>
      <c r="CW9" s="681"/>
      <c r="CX9" s="681"/>
      <c r="CY9" s="682"/>
      <c r="CZ9" s="713">
        <v>4.2</v>
      </c>
      <c r="DA9" s="713"/>
      <c r="DB9" s="713"/>
      <c r="DC9" s="713"/>
      <c r="DD9" s="686">
        <v>11468</v>
      </c>
      <c r="DE9" s="681"/>
      <c r="DF9" s="681"/>
      <c r="DG9" s="681"/>
      <c r="DH9" s="681"/>
      <c r="DI9" s="681"/>
      <c r="DJ9" s="681"/>
      <c r="DK9" s="681"/>
      <c r="DL9" s="681"/>
      <c r="DM9" s="681"/>
      <c r="DN9" s="681"/>
      <c r="DO9" s="681"/>
      <c r="DP9" s="682"/>
      <c r="DQ9" s="686">
        <v>1423736</v>
      </c>
      <c r="DR9" s="681"/>
      <c r="DS9" s="681"/>
      <c r="DT9" s="681"/>
      <c r="DU9" s="681"/>
      <c r="DV9" s="681"/>
      <c r="DW9" s="681"/>
      <c r="DX9" s="681"/>
      <c r="DY9" s="681"/>
      <c r="DZ9" s="681"/>
      <c r="EA9" s="681"/>
      <c r="EB9" s="681"/>
      <c r="EC9" s="727"/>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126</v>
      </c>
      <c r="S10" s="681"/>
      <c r="T10" s="681"/>
      <c r="U10" s="681"/>
      <c r="V10" s="681"/>
      <c r="W10" s="681"/>
      <c r="X10" s="681"/>
      <c r="Y10" s="682"/>
      <c r="Z10" s="713" t="s">
        <v>126</v>
      </c>
      <c r="AA10" s="713"/>
      <c r="AB10" s="713"/>
      <c r="AC10" s="713"/>
      <c r="AD10" s="714" t="s">
        <v>143</v>
      </c>
      <c r="AE10" s="714"/>
      <c r="AF10" s="714"/>
      <c r="AG10" s="714"/>
      <c r="AH10" s="714"/>
      <c r="AI10" s="714"/>
      <c r="AJ10" s="714"/>
      <c r="AK10" s="714"/>
      <c r="AL10" s="683" t="s">
        <v>126</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206112</v>
      </c>
      <c r="BH10" s="681"/>
      <c r="BI10" s="681"/>
      <c r="BJ10" s="681"/>
      <c r="BK10" s="681"/>
      <c r="BL10" s="681"/>
      <c r="BM10" s="681"/>
      <c r="BN10" s="682"/>
      <c r="BO10" s="713">
        <v>2.4</v>
      </c>
      <c r="BP10" s="713"/>
      <c r="BQ10" s="713"/>
      <c r="BR10" s="713"/>
      <c r="BS10" s="686" t="s">
        <v>126</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v>65383</v>
      </c>
      <c r="CS10" s="681"/>
      <c r="CT10" s="681"/>
      <c r="CU10" s="681"/>
      <c r="CV10" s="681"/>
      <c r="CW10" s="681"/>
      <c r="CX10" s="681"/>
      <c r="CY10" s="682"/>
      <c r="CZ10" s="713">
        <v>0.2</v>
      </c>
      <c r="DA10" s="713"/>
      <c r="DB10" s="713"/>
      <c r="DC10" s="713"/>
      <c r="DD10" s="686" t="s">
        <v>126</v>
      </c>
      <c r="DE10" s="681"/>
      <c r="DF10" s="681"/>
      <c r="DG10" s="681"/>
      <c r="DH10" s="681"/>
      <c r="DI10" s="681"/>
      <c r="DJ10" s="681"/>
      <c r="DK10" s="681"/>
      <c r="DL10" s="681"/>
      <c r="DM10" s="681"/>
      <c r="DN10" s="681"/>
      <c r="DO10" s="681"/>
      <c r="DP10" s="682"/>
      <c r="DQ10" s="686">
        <v>43979</v>
      </c>
      <c r="DR10" s="681"/>
      <c r="DS10" s="681"/>
      <c r="DT10" s="681"/>
      <c r="DU10" s="681"/>
      <c r="DV10" s="681"/>
      <c r="DW10" s="681"/>
      <c r="DX10" s="681"/>
      <c r="DY10" s="681"/>
      <c r="DZ10" s="681"/>
      <c r="EA10" s="681"/>
      <c r="EB10" s="681"/>
      <c r="EC10" s="727"/>
    </row>
    <row r="11" spans="2:143" ht="11.25" customHeight="1" x14ac:dyDescent="0.15">
      <c r="B11" s="677" t="s">
        <v>244</v>
      </c>
      <c r="C11" s="678"/>
      <c r="D11" s="678"/>
      <c r="E11" s="678"/>
      <c r="F11" s="678"/>
      <c r="G11" s="678"/>
      <c r="H11" s="678"/>
      <c r="I11" s="678"/>
      <c r="J11" s="678"/>
      <c r="K11" s="678"/>
      <c r="L11" s="678"/>
      <c r="M11" s="678"/>
      <c r="N11" s="678"/>
      <c r="O11" s="678"/>
      <c r="P11" s="678"/>
      <c r="Q11" s="679"/>
      <c r="R11" s="680">
        <v>1390975</v>
      </c>
      <c r="S11" s="681"/>
      <c r="T11" s="681"/>
      <c r="U11" s="681"/>
      <c r="V11" s="681"/>
      <c r="W11" s="681"/>
      <c r="X11" s="681"/>
      <c r="Y11" s="682"/>
      <c r="Z11" s="683">
        <v>3.7</v>
      </c>
      <c r="AA11" s="684"/>
      <c r="AB11" s="684"/>
      <c r="AC11" s="685"/>
      <c r="AD11" s="686">
        <v>1390975</v>
      </c>
      <c r="AE11" s="681"/>
      <c r="AF11" s="681"/>
      <c r="AG11" s="681"/>
      <c r="AH11" s="681"/>
      <c r="AI11" s="681"/>
      <c r="AJ11" s="681"/>
      <c r="AK11" s="682"/>
      <c r="AL11" s="683">
        <v>10.6</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449937</v>
      </c>
      <c r="BH11" s="681"/>
      <c r="BI11" s="681"/>
      <c r="BJ11" s="681"/>
      <c r="BK11" s="681"/>
      <c r="BL11" s="681"/>
      <c r="BM11" s="681"/>
      <c r="BN11" s="682"/>
      <c r="BO11" s="713">
        <v>5.2</v>
      </c>
      <c r="BP11" s="713"/>
      <c r="BQ11" s="713"/>
      <c r="BR11" s="713"/>
      <c r="BS11" s="686">
        <v>103721</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623995</v>
      </c>
      <c r="CS11" s="681"/>
      <c r="CT11" s="681"/>
      <c r="CU11" s="681"/>
      <c r="CV11" s="681"/>
      <c r="CW11" s="681"/>
      <c r="CX11" s="681"/>
      <c r="CY11" s="682"/>
      <c r="CZ11" s="713">
        <v>1.8</v>
      </c>
      <c r="DA11" s="713"/>
      <c r="DB11" s="713"/>
      <c r="DC11" s="713"/>
      <c r="DD11" s="686">
        <v>175172</v>
      </c>
      <c r="DE11" s="681"/>
      <c r="DF11" s="681"/>
      <c r="DG11" s="681"/>
      <c r="DH11" s="681"/>
      <c r="DI11" s="681"/>
      <c r="DJ11" s="681"/>
      <c r="DK11" s="681"/>
      <c r="DL11" s="681"/>
      <c r="DM11" s="681"/>
      <c r="DN11" s="681"/>
      <c r="DO11" s="681"/>
      <c r="DP11" s="682"/>
      <c r="DQ11" s="686">
        <v>272172</v>
      </c>
      <c r="DR11" s="681"/>
      <c r="DS11" s="681"/>
      <c r="DT11" s="681"/>
      <c r="DU11" s="681"/>
      <c r="DV11" s="681"/>
      <c r="DW11" s="681"/>
      <c r="DX11" s="681"/>
      <c r="DY11" s="681"/>
      <c r="DZ11" s="681"/>
      <c r="EA11" s="681"/>
      <c r="EB11" s="681"/>
      <c r="EC11" s="727"/>
    </row>
    <row r="12" spans="2:143" ht="11.25" customHeight="1" x14ac:dyDescent="0.15">
      <c r="B12" s="677" t="s">
        <v>247</v>
      </c>
      <c r="C12" s="678"/>
      <c r="D12" s="678"/>
      <c r="E12" s="678"/>
      <c r="F12" s="678"/>
      <c r="G12" s="678"/>
      <c r="H12" s="678"/>
      <c r="I12" s="678"/>
      <c r="J12" s="678"/>
      <c r="K12" s="678"/>
      <c r="L12" s="678"/>
      <c r="M12" s="678"/>
      <c r="N12" s="678"/>
      <c r="O12" s="678"/>
      <c r="P12" s="678"/>
      <c r="Q12" s="679"/>
      <c r="R12" s="680">
        <v>5692</v>
      </c>
      <c r="S12" s="681"/>
      <c r="T12" s="681"/>
      <c r="U12" s="681"/>
      <c r="V12" s="681"/>
      <c r="W12" s="681"/>
      <c r="X12" s="681"/>
      <c r="Y12" s="682"/>
      <c r="Z12" s="713">
        <v>0</v>
      </c>
      <c r="AA12" s="713"/>
      <c r="AB12" s="713"/>
      <c r="AC12" s="713"/>
      <c r="AD12" s="714">
        <v>5692</v>
      </c>
      <c r="AE12" s="714"/>
      <c r="AF12" s="714"/>
      <c r="AG12" s="714"/>
      <c r="AH12" s="714"/>
      <c r="AI12" s="714"/>
      <c r="AJ12" s="714"/>
      <c r="AK12" s="714"/>
      <c r="AL12" s="683">
        <v>0</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3958244</v>
      </c>
      <c r="BH12" s="681"/>
      <c r="BI12" s="681"/>
      <c r="BJ12" s="681"/>
      <c r="BK12" s="681"/>
      <c r="BL12" s="681"/>
      <c r="BM12" s="681"/>
      <c r="BN12" s="682"/>
      <c r="BO12" s="713">
        <v>46</v>
      </c>
      <c r="BP12" s="713"/>
      <c r="BQ12" s="713"/>
      <c r="BR12" s="713"/>
      <c r="BS12" s="686" t="s">
        <v>126</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2745544</v>
      </c>
      <c r="CS12" s="681"/>
      <c r="CT12" s="681"/>
      <c r="CU12" s="681"/>
      <c r="CV12" s="681"/>
      <c r="CW12" s="681"/>
      <c r="CX12" s="681"/>
      <c r="CY12" s="682"/>
      <c r="CZ12" s="713">
        <v>7.7</v>
      </c>
      <c r="DA12" s="713"/>
      <c r="DB12" s="713"/>
      <c r="DC12" s="713"/>
      <c r="DD12" s="686">
        <v>68292</v>
      </c>
      <c r="DE12" s="681"/>
      <c r="DF12" s="681"/>
      <c r="DG12" s="681"/>
      <c r="DH12" s="681"/>
      <c r="DI12" s="681"/>
      <c r="DJ12" s="681"/>
      <c r="DK12" s="681"/>
      <c r="DL12" s="681"/>
      <c r="DM12" s="681"/>
      <c r="DN12" s="681"/>
      <c r="DO12" s="681"/>
      <c r="DP12" s="682"/>
      <c r="DQ12" s="686">
        <v>1316363</v>
      </c>
      <c r="DR12" s="681"/>
      <c r="DS12" s="681"/>
      <c r="DT12" s="681"/>
      <c r="DU12" s="681"/>
      <c r="DV12" s="681"/>
      <c r="DW12" s="681"/>
      <c r="DX12" s="681"/>
      <c r="DY12" s="681"/>
      <c r="DZ12" s="681"/>
      <c r="EA12" s="681"/>
      <c r="EB12" s="681"/>
      <c r="EC12" s="727"/>
    </row>
    <row r="13" spans="2:143" ht="11.25" customHeight="1" x14ac:dyDescent="0.15">
      <c r="B13" s="677" t="s">
        <v>250</v>
      </c>
      <c r="C13" s="678"/>
      <c r="D13" s="678"/>
      <c r="E13" s="678"/>
      <c r="F13" s="678"/>
      <c r="G13" s="678"/>
      <c r="H13" s="678"/>
      <c r="I13" s="678"/>
      <c r="J13" s="678"/>
      <c r="K13" s="678"/>
      <c r="L13" s="678"/>
      <c r="M13" s="678"/>
      <c r="N13" s="678"/>
      <c r="O13" s="678"/>
      <c r="P13" s="678"/>
      <c r="Q13" s="679"/>
      <c r="R13" s="680" t="s">
        <v>126</v>
      </c>
      <c r="S13" s="681"/>
      <c r="T13" s="681"/>
      <c r="U13" s="681"/>
      <c r="V13" s="681"/>
      <c r="W13" s="681"/>
      <c r="X13" s="681"/>
      <c r="Y13" s="682"/>
      <c r="Z13" s="713" t="s">
        <v>126</v>
      </c>
      <c r="AA13" s="713"/>
      <c r="AB13" s="713"/>
      <c r="AC13" s="713"/>
      <c r="AD13" s="714" t="s">
        <v>126</v>
      </c>
      <c r="AE13" s="714"/>
      <c r="AF13" s="714"/>
      <c r="AG13" s="714"/>
      <c r="AH13" s="714"/>
      <c r="AI13" s="714"/>
      <c r="AJ13" s="714"/>
      <c r="AK13" s="714"/>
      <c r="AL13" s="683" t="s">
        <v>126</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3940507</v>
      </c>
      <c r="BH13" s="681"/>
      <c r="BI13" s="681"/>
      <c r="BJ13" s="681"/>
      <c r="BK13" s="681"/>
      <c r="BL13" s="681"/>
      <c r="BM13" s="681"/>
      <c r="BN13" s="682"/>
      <c r="BO13" s="713">
        <v>45.7</v>
      </c>
      <c r="BP13" s="713"/>
      <c r="BQ13" s="713"/>
      <c r="BR13" s="713"/>
      <c r="BS13" s="686" t="s">
        <v>126</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2721153</v>
      </c>
      <c r="CS13" s="681"/>
      <c r="CT13" s="681"/>
      <c r="CU13" s="681"/>
      <c r="CV13" s="681"/>
      <c r="CW13" s="681"/>
      <c r="CX13" s="681"/>
      <c r="CY13" s="682"/>
      <c r="CZ13" s="713">
        <v>7.7</v>
      </c>
      <c r="DA13" s="713"/>
      <c r="DB13" s="713"/>
      <c r="DC13" s="713"/>
      <c r="DD13" s="686">
        <v>1210336</v>
      </c>
      <c r="DE13" s="681"/>
      <c r="DF13" s="681"/>
      <c r="DG13" s="681"/>
      <c r="DH13" s="681"/>
      <c r="DI13" s="681"/>
      <c r="DJ13" s="681"/>
      <c r="DK13" s="681"/>
      <c r="DL13" s="681"/>
      <c r="DM13" s="681"/>
      <c r="DN13" s="681"/>
      <c r="DO13" s="681"/>
      <c r="DP13" s="682"/>
      <c r="DQ13" s="686">
        <v>1738009</v>
      </c>
      <c r="DR13" s="681"/>
      <c r="DS13" s="681"/>
      <c r="DT13" s="681"/>
      <c r="DU13" s="681"/>
      <c r="DV13" s="681"/>
      <c r="DW13" s="681"/>
      <c r="DX13" s="681"/>
      <c r="DY13" s="681"/>
      <c r="DZ13" s="681"/>
      <c r="EA13" s="681"/>
      <c r="EB13" s="681"/>
      <c r="EC13" s="727"/>
    </row>
    <row r="14" spans="2:143" ht="11.25" customHeight="1" x14ac:dyDescent="0.15">
      <c r="B14" s="677" t="s">
        <v>253</v>
      </c>
      <c r="C14" s="678"/>
      <c r="D14" s="678"/>
      <c r="E14" s="678"/>
      <c r="F14" s="678"/>
      <c r="G14" s="678"/>
      <c r="H14" s="678"/>
      <c r="I14" s="678"/>
      <c r="J14" s="678"/>
      <c r="K14" s="678"/>
      <c r="L14" s="678"/>
      <c r="M14" s="678"/>
      <c r="N14" s="678"/>
      <c r="O14" s="678"/>
      <c r="P14" s="678"/>
      <c r="Q14" s="679"/>
      <c r="R14" s="680" t="s">
        <v>143</v>
      </c>
      <c r="S14" s="681"/>
      <c r="T14" s="681"/>
      <c r="U14" s="681"/>
      <c r="V14" s="681"/>
      <c r="W14" s="681"/>
      <c r="X14" s="681"/>
      <c r="Y14" s="682"/>
      <c r="Z14" s="713" t="s">
        <v>126</v>
      </c>
      <c r="AA14" s="713"/>
      <c r="AB14" s="713"/>
      <c r="AC14" s="713"/>
      <c r="AD14" s="714" t="s">
        <v>126</v>
      </c>
      <c r="AE14" s="714"/>
      <c r="AF14" s="714"/>
      <c r="AG14" s="714"/>
      <c r="AH14" s="714"/>
      <c r="AI14" s="714"/>
      <c r="AJ14" s="714"/>
      <c r="AK14" s="714"/>
      <c r="AL14" s="683" t="s">
        <v>126</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226779</v>
      </c>
      <c r="BH14" s="681"/>
      <c r="BI14" s="681"/>
      <c r="BJ14" s="681"/>
      <c r="BK14" s="681"/>
      <c r="BL14" s="681"/>
      <c r="BM14" s="681"/>
      <c r="BN14" s="682"/>
      <c r="BO14" s="713">
        <v>2.6</v>
      </c>
      <c r="BP14" s="713"/>
      <c r="BQ14" s="713"/>
      <c r="BR14" s="713"/>
      <c r="BS14" s="686" t="s">
        <v>126</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806620</v>
      </c>
      <c r="CS14" s="681"/>
      <c r="CT14" s="681"/>
      <c r="CU14" s="681"/>
      <c r="CV14" s="681"/>
      <c r="CW14" s="681"/>
      <c r="CX14" s="681"/>
      <c r="CY14" s="682"/>
      <c r="CZ14" s="713">
        <v>2.2999999999999998</v>
      </c>
      <c r="DA14" s="713"/>
      <c r="DB14" s="713"/>
      <c r="DC14" s="713"/>
      <c r="DD14" s="686">
        <v>159047</v>
      </c>
      <c r="DE14" s="681"/>
      <c r="DF14" s="681"/>
      <c r="DG14" s="681"/>
      <c r="DH14" s="681"/>
      <c r="DI14" s="681"/>
      <c r="DJ14" s="681"/>
      <c r="DK14" s="681"/>
      <c r="DL14" s="681"/>
      <c r="DM14" s="681"/>
      <c r="DN14" s="681"/>
      <c r="DO14" s="681"/>
      <c r="DP14" s="682"/>
      <c r="DQ14" s="686">
        <v>671776</v>
      </c>
      <c r="DR14" s="681"/>
      <c r="DS14" s="681"/>
      <c r="DT14" s="681"/>
      <c r="DU14" s="681"/>
      <c r="DV14" s="681"/>
      <c r="DW14" s="681"/>
      <c r="DX14" s="681"/>
      <c r="DY14" s="681"/>
      <c r="DZ14" s="681"/>
      <c r="EA14" s="681"/>
      <c r="EB14" s="681"/>
      <c r="EC14" s="727"/>
    </row>
    <row r="15" spans="2:143" ht="11.25" customHeight="1" x14ac:dyDescent="0.15">
      <c r="B15" s="677" t="s">
        <v>256</v>
      </c>
      <c r="C15" s="678"/>
      <c r="D15" s="678"/>
      <c r="E15" s="678"/>
      <c r="F15" s="678"/>
      <c r="G15" s="678"/>
      <c r="H15" s="678"/>
      <c r="I15" s="678"/>
      <c r="J15" s="678"/>
      <c r="K15" s="678"/>
      <c r="L15" s="678"/>
      <c r="M15" s="678"/>
      <c r="N15" s="678"/>
      <c r="O15" s="678"/>
      <c r="P15" s="678"/>
      <c r="Q15" s="679"/>
      <c r="R15" s="680" t="s">
        <v>126</v>
      </c>
      <c r="S15" s="681"/>
      <c r="T15" s="681"/>
      <c r="U15" s="681"/>
      <c r="V15" s="681"/>
      <c r="W15" s="681"/>
      <c r="X15" s="681"/>
      <c r="Y15" s="682"/>
      <c r="Z15" s="713" t="s">
        <v>126</v>
      </c>
      <c r="AA15" s="713"/>
      <c r="AB15" s="713"/>
      <c r="AC15" s="713"/>
      <c r="AD15" s="714" t="s">
        <v>126</v>
      </c>
      <c r="AE15" s="714"/>
      <c r="AF15" s="714"/>
      <c r="AG15" s="714"/>
      <c r="AH15" s="714"/>
      <c r="AI15" s="714"/>
      <c r="AJ15" s="714"/>
      <c r="AK15" s="714"/>
      <c r="AL15" s="683" t="s">
        <v>126</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408690</v>
      </c>
      <c r="BH15" s="681"/>
      <c r="BI15" s="681"/>
      <c r="BJ15" s="681"/>
      <c r="BK15" s="681"/>
      <c r="BL15" s="681"/>
      <c r="BM15" s="681"/>
      <c r="BN15" s="682"/>
      <c r="BO15" s="713">
        <v>4.7</v>
      </c>
      <c r="BP15" s="713"/>
      <c r="BQ15" s="713"/>
      <c r="BR15" s="713"/>
      <c r="BS15" s="686" t="s">
        <v>126</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3785154</v>
      </c>
      <c r="CS15" s="681"/>
      <c r="CT15" s="681"/>
      <c r="CU15" s="681"/>
      <c r="CV15" s="681"/>
      <c r="CW15" s="681"/>
      <c r="CX15" s="681"/>
      <c r="CY15" s="682"/>
      <c r="CZ15" s="713">
        <v>10.6</v>
      </c>
      <c r="DA15" s="713"/>
      <c r="DB15" s="713"/>
      <c r="DC15" s="713"/>
      <c r="DD15" s="686">
        <v>977137</v>
      </c>
      <c r="DE15" s="681"/>
      <c r="DF15" s="681"/>
      <c r="DG15" s="681"/>
      <c r="DH15" s="681"/>
      <c r="DI15" s="681"/>
      <c r="DJ15" s="681"/>
      <c r="DK15" s="681"/>
      <c r="DL15" s="681"/>
      <c r="DM15" s="681"/>
      <c r="DN15" s="681"/>
      <c r="DO15" s="681"/>
      <c r="DP15" s="682"/>
      <c r="DQ15" s="686">
        <v>2465390</v>
      </c>
      <c r="DR15" s="681"/>
      <c r="DS15" s="681"/>
      <c r="DT15" s="681"/>
      <c r="DU15" s="681"/>
      <c r="DV15" s="681"/>
      <c r="DW15" s="681"/>
      <c r="DX15" s="681"/>
      <c r="DY15" s="681"/>
      <c r="DZ15" s="681"/>
      <c r="EA15" s="681"/>
      <c r="EB15" s="681"/>
      <c r="EC15" s="727"/>
    </row>
    <row r="16" spans="2:143" ht="11.25" customHeight="1" x14ac:dyDescent="0.15">
      <c r="B16" s="677" t="s">
        <v>259</v>
      </c>
      <c r="C16" s="678"/>
      <c r="D16" s="678"/>
      <c r="E16" s="678"/>
      <c r="F16" s="678"/>
      <c r="G16" s="678"/>
      <c r="H16" s="678"/>
      <c r="I16" s="678"/>
      <c r="J16" s="678"/>
      <c r="K16" s="678"/>
      <c r="L16" s="678"/>
      <c r="M16" s="678"/>
      <c r="N16" s="678"/>
      <c r="O16" s="678"/>
      <c r="P16" s="678"/>
      <c r="Q16" s="679"/>
      <c r="R16" s="680">
        <v>15013</v>
      </c>
      <c r="S16" s="681"/>
      <c r="T16" s="681"/>
      <c r="U16" s="681"/>
      <c r="V16" s="681"/>
      <c r="W16" s="681"/>
      <c r="X16" s="681"/>
      <c r="Y16" s="682"/>
      <c r="Z16" s="713">
        <v>0</v>
      </c>
      <c r="AA16" s="713"/>
      <c r="AB16" s="713"/>
      <c r="AC16" s="713"/>
      <c r="AD16" s="714">
        <v>15013</v>
      </c>
      <c r="AE16" s="714"/>
      <c r="AF16" s="714"/>
      <c r="AG16" s="714"/>
      <c r="AH16" s="714"/>
      <c r="AI16" s="714"/>
      <c r="AJ16" s="714"/>
      <c r="AK16" s="714"/>
      <c r="AL16" s="683">
        <v>0.1</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231</v>
      </c>
      <c r="BH16" s="681"/>
      <c r="BI16" s="681"/>
      <c r="BJ16" s="681"/>
      <c r="BK16" s="681"/>
      <c r="BL16" s="681"/>
      <c r="BM16" s="681"/>
      <c r="BN16" s="682"/>
      <c r="BO16" s="713" t="s">
        <v>126</v>
      </c>
      <c r="BP16" s="713"/>
      <c r="BQ16" s="713"/>
      <c r="BR16" s="713"/>
      <c r="BS16" s="686" t="s">
        <v>126</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5865</v>
      </c>
      <c r="CS16" s="681"/>
      <c r="CT16" s="681"/>
      <c r="CU16" s="681"/>
      <c r="CV16" s="681"/>
      <c r="CW16" s="681"/>
      <c r="CX16" s="681"/>
      <c r="CY16" s="682"/>
      <c r="CZ16" s="713">
        <v>0</v>
      </c>
      <c r="DA16" s="713"/>
      <c r="DB16" s="713"/>
      <c r="DC16" s="713"/>
      <c r="DD16" s="686" t="s">
        <v>126</v>
      </c>
      <c r="DE16" s="681"/>
      <c r="DF16" s="681"/>
      <c r="DG16" s="681"/>
      <c r="DH16" s="681"/>
      <c r="DI16" s="681"/>
      <c r="DJ16" s="681"/>
      <c r="DK16" s="681"/>
      <c r="DL16" s="681"/>
      <c r="DM16" s="681"/>
      <c r="DN16" s="681"/>
      <c r="DO16" s="681"/>
      <c r="DP16" s="682"/>
      <c r="DQ16" s="686">
        <v>4489</v>
      </c>
      <c r="DR16" s="681"/>
      <c r="DS16" s="681"/>
      <c r="DT16" s="681"/>
      <c r="DU16" s="681"/>
      <c r="DV16" s="681"/>
      <c r="DW16" s="681"/>
      <c r="DX16" s="681"/>
      <c r="DY16" s="681"/>
      <c r="DZ16" s="681"/>
      <c r="EA16" s="681"/>
      <c r="EB16" s="681"/>
      <c r="EC16" s="727"/>
    </row>
    <row r="17" spans="2:133" ht="11.25" customHeight="1" x14ac:dyDescent="0.15">
      <c r="B17" s="677" t="s">
        <v>262</v>
      </c>
      <c r="C17" s="678"/>
      <c r="D17" s="678"/>
      <c r="E17" s="678"/>
      <c r="F17" s="678"/>
      <c r="G17" s="678"/>
      <c r="H17" s="678"/>
      <c r="I17" s="678"/>
      <c r="J17" s="678"/>
      <c r="K17" s="678"/>
      <c r="L17" s="678"/>
      <c r="M17" s="678"/>
      <c r="N17" s="678"/>
      <c r="O17" s="678"/>
      <c r="P17" s="678"/>
      <c r="Q17" s="679"/>
      <c r="R17" s="680">
        <v>59141</v>
      </c>
      <c r="S17" s="681"/>
      <c r="T17" s="681"/>
      <c r="U17" s="681"/>
      <c r="V17" s="681"/>
      <c r="W17" s="681"/>
      <c r="X17" s="681"/>
      <c r="Y17" s="682"/>
      <c r="Z17" s="713">
        <v>0.2</v>
      </c>
      <c r="AA17" s="713"/>
      <c r="AB17" s="713"/>
      <c r="AC17" s="713"/>
      <c r="AD17" s="714">
        <v>59141</v>
      </c>
      <c r="AE17" s="714"/>
      <c r="AF17" s="714"/>
      <c r="AG17" s="714"/>
      <c r="AH17" s="714"/>
      <c r="AI17" s="714"/>
      <c r="AJ17" s="714"/>
      <c r="AK17" s="714"/>
      <c r="AL17" s="683">
        <v>0.4</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126</v>
      </c>
      <c r="BH17" s="681"/>
      <c r="BI17" s="681"/>
      <c r="BJ17" s="681"/>
      <c r="BK17" s="681"/>
      <c r="BL17" s="681"/>
      <c r="BM17" s="681"/>
      <c r="BN17" s="682"/>
      <c r="BO17" s="713" t="s">
        <v>126</v>
      </c>
      <c r="BP17" s="713"/>
      <c r="BQ17" s="713"/>
      <c r="BR17" s="713"/>
      <c r="BS17" s="686" t="s">
        <v>126</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2231652</v>
      </c>
      <c r="CS17" s="681"/>
      <c r="CT17" s="681"/>
      <c r="CU17" s="681"/>
      <c r="CV17" s="681"/>
      <c r="CW17" s="681"/>
      <c r="CX17" s="681"/>
      <c r="CY17" s="682"/>
      <c r="CZ17" s="713">
        <v>6.3</v>
      </c>
      <c r="DA17" s="713"/>
      <c r="DB17" s="713"/>
      <c r="DC17" s="713"/>
      <c r="DD17" s="686" t="s">
        <v>126</v>
      </c>
      <c r="DE17" s="681"/>
      <c r="DF17" s="681"/>
      <c r="DG17" s="681"/>
      <c r="DH17" s="681"/>
      <c r="DI17" s="681"/>
      <c r="DJ17" s="681"/>
      <c r="DK17" s="681"/>
      <c r="DL17" s="681"/>
      <c r="DM17" s="681"/>
      <c r="DN17" s="681"/>
      <c r="DO17" s="681"/>
      <c r="DP17" s="682"/>
      <c r="DQ17" s="686">
        <v>2215282</v>
      </c>
      <c r="DR17" s="681"/>
      <c r="DS17" s="681"/>
      <c r="DT17" s="681"/>
      <c r="DU17" s="681"/>
      <c r="DV17" s="681"/>
      <c r="DW17" s="681"/>
      <c r="DX17" s="681"/>
      <c r="DY17" s="681"/>
      <c r="DZ17" s="681"/>
      <c r="EA17" s="681"/>
      <c r="EB17" s="681"/>
      <c r="EC17" s="727"/>
    </row>
    <row r="18" spans="2:133" ht="11.25" customHeight="1" x14ac:dyDescent="0.15">
      <c r="B18" s="677" t="s">
        <v>265</v>
      </c>
      <c r="C18" s="678"/>
      <c r="D18" s="678"/>
      <c r="E18" s="678"/>
      <c r="F18" s="678"/>
      <c r="G18" s="678"/>
      <c r="H18" s="678"/>
      <c r="I18" s="678"/>
      <c r="J18" s="678"/>
      <c r="K18" s="678"/>
      <c r="L18" s="678"/>
      <c r="M18" s="678"/>
      <c r="N18" s="678"/>
      <c r="O18" s="678"/>
      <c r="P18" s="678"/>
      <c r="Q18" s="679"/>
      <c r="R18" s="680">
        <v>84687</v>
      </c>
      <c r="S18" s="681"/>
      <c r="T18" s="681"/>
      <c r="U18" s="681"/>
      <c r="V18" s="681"/>
      <c r="W18" s="681"/>
      <c r="X18" s="681"/>
      <c r="Y18" s="682"/>
      <c r="Z18" s="713">
        <v>0.2</v>
      </c>
      <c r="AA18" s="713"/>
      <c r="AB18" s="713"/>
      <c r="AC18" s="713"/>
      <c r="AD18" s="714">
        <v>84687</v>
      </c>
      <c r="AE18" s="714"/>
      <c r="AF18" s="714"/>
      <c r="AG18" s="714"/>
      <c r="AH18" s="714"/>
      <c r="AI18" s="714"/>
      <c r="AJ18" s="714"/>
      <c r="AK18" s="714"/>
      <c r="AL18" s="683">
        <v>0.6</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126</v>
      </c>
      <c r="BH18" s="681"/>
      <c r="BI18" s="681"/>
      <c r="BJ18" s="681"/>
      <c r="BK18" s="681"/>
      <c r="BL18" s="681"/>
      <c r="BM18" s="681"/>
      <c r="BN18" s="682"/>
      <c r="BO18" s="713" t="s">
        <v>126</v>
      </c>
      <c r="BP18" s="713"/>
      <c r="BQ18" s="713"/>
      <c r="BR18" s="713"/>
      <c r="BS18" s="686" t="s">
        <v>126</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126</v>
      </c>
      <c r="CS18" s="681"/>
      <c r="CT18" s="681"/>
      <c r="CU18" s="681"/>
      <c r="CV18" s="681"/>
      <c r="CW18" s="681"/>
      <c r="CX18" s="681"/>
      <c r="CY18" s="682"/>
      <c r="CZ18" s="713" t="s">
        <v>126</v>
      </c>
      <c r="DA18" s="713"/>
      <c r="DB18" s="713"/>
      <c r="DC18" s="713"/>
      <c r="DD18" s="686" t="s">
        <v>126</v>
      </c>
      <c r="DE18" s="681"/>
      <c r="DF18" s="681"/>
      <c r="DG18" s="681"/>
      <c r="DH18" s="681"/>
      <c r="DI18" s="681"/>
      <c r="DJ18" s="681"/>
      <c r="DK18" s="681"/>
      <c r="DL18" s="681"/>
      <c r="DM18" s="681"/>
      <c r="DN18" s="681"/>
      <c r="DO18" s="681"/>
      <c r="DP18" s="682"/>
      <c r="DQ18" s="686" t="s">
        <v>126</v>
      </c>
      <c r="DR18" s="681"/>
      <c r="DS18" s="681"/>
      <c r="DT18" s="681"/>
      <c r="DU18" s="681"/>
      <c r="DV18" s="681"/>
      <c r="DW18" s="681"/>
      <c r="DX18" s="681"/>
      <c r="DY18" s="681"/>
      <c r="DZ18" s="681"/>
      <c r="EA18" s="681"/>
      <c r="EB18" s="681"/>
      <c r="EC18" s="727"/>
    </row>
    <row r="19" spans="2:133" ht="11.25" customHeight="1" x14ac:dyDescent="0.15">
      <c r="B19" s="677" t="s">
        <v>268</v>
      </c>
      <c r="C19" s="678"/>
      <c r="D19" s="678"/>
      <c r="E19" s="678"/>
      <c r="F19" s="678"/>
      <c r="G19" s="678"/>
      <c r="H19" s="678"/>
      <c r="I19" s="678"/>
      <c r="J19" s="678"/>
      <c r="K19" s="678"/>
      <c r="L19" s="678"/>
      <c r="M19" s="678"/>
      <c r="N19" s="678"/>
      <c r="O19" s="678"/>
      <c r="P19" s="678"/>
      <c r="Q19" s="679"/>
      <c r="R19" s="680">
        <v>72768</v>
      </c>
      <c r="S19" s="681"/>
      <c r="T19" s="681"/>
      <c r="U19" s="681"/>
      <c r="V19" s="681"/>
      <c r="W19" s="681"/>
      <c r="X19" s="681"/>
      <c r="Y19" s="682"/>
      <c r="Z19" s="713">
        <v>0.2</v>
      </c>
      <c r="AA19" s="713"/>
      <c r="AB19" s="713"/>
      <c r="AC19" s="713"/>
      <c r="AD19" s="714">
        <v>72768</v>
      </c>
      <c r="AE19" s="714"/>
      <c r="AF19" s="714"/>
      <c r="AG19" s="714"/>
      <c r="AH19" s="714"/>
      <c r="AI19" s="714"/>
      <c r="AJ19" s="714"/>
      <c r="AK19" s="714"/>
      <c r="AL19" s="683">
        <v>0.6</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568225</v>
      </c>
      <c r="BH19" s="681"/>
      <c r="BI19" s="681"/>
      <c r="BJ19" s="681"/>
      <c r="BK19" s="681"/>
      <c r="BL19" s="681"/>
      <c r="BM19" s="681"/>
      <c r="BN19" s="682"/>
      <c r="BO19" s="713">
        <v>6.6</v>
      </c>
      <c r="BP19" s="713"/>
      <c r="BQ19" s="713"/>
      <c r="BR19" s="713"/>
      <c r="BS19" s="686" t="s">
        <v>126</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126</v>
      </c>
      <c r="CS19" s="681"/>
      <c r="CT19" s="681"/>
      <c r="CU19" s="681"/>
      <c r="CV19" s="681"/>
      <c r="CW19" s="681"/>
      <c r="CX19" s="681"/>
      <c r="CY19" s="682"/>
      <c r="CZ19" s="713" t="s">
        <v>126</v>
      </c>
      <c r="DA19" s="713"/>
      <c r="DB19" s="713"/>
      <c r="DC19" s="713"/>
      <c r="DD19" s="686" t="s">
        <v>143</v>
      </c>
      <c r="DE19" s="681"/>
      <c r="DF19" s="681"/>
      <c r="DG19" s="681"/>
      <c r="DH19" s="681"/>
      <c r="DI19" s="681"/>
      <c r="DJ19" s="681"/>
      <c r="DK19" s="681"/>
      <c r="DL19" s="681"/>
      <c r="DM19" s="681"/>
      <c r="DN19" s="681"/>
      <c r="DO19" s="681"/>
      <c r="DP19" s="682"/>
      <c r="DQ19" s="686" t="s">
        <v>126</v>
      </c>
      <c r="DR19" s="681"/>
      <c r="DS19" s="681"/>
      <c r="DT19" s="681"/>
      <c r="DU19" s="681"/>
      <c r="DV19" s="681"/>
      <c r="DW19" s="681"/>
      <c r="DX19" s="681"/>
      <c r="DY19" s="681"/>
      <c r="DZ19" s="681"/>
      <c r="EA19" s="681"/>
      <c r="EB19" s="681"/>
      <c r="EC19" s="727"/>
    </row>
    <row r="20" spans="2:133" ht="11.25" customHeight="1" x14ac:dyDescent="0.15">
      <c r="B20" s="677" t="s">
        <v>271</v>
      </c>
      <c r="C20" s="678"/>
      <c r="D20" s="678"/>
      <c r="E20" s="678"/>
      <c r="F20" s="678"/>
      <c r="G20" s="678"/>
      <c r="H20" s="678"/>
      <c r="I20" s="678"/>
      <c r="J20" s="678"/>
      <c r="K20" s="678"/>
      <c r="L20" s="678"/>
      <c r="M20" s="678"/>
      <c r="N20" s="678"/>
      <c r="O20" s="678"/>
      <c r="P20" s="678"/>
      <c r="Q20" s="679"/>
      <c r="R20" s="680">
        <v>6972</v>
      </c>
      <c r="S20" s="681"/>
      <c r="T20" s="681"/>
      <c r="U20" s="681"/>
      <c r="V20" s="681"/>
      <c r="W20" s="681"/>
      <c r="X20" s="681"/>
      <c r="Y20" s="682"/>
      <c r="Z20" s="713">
        <v>0</v>
      </c>
      <c r="AA20" s="713"/>
      <c r="AB20" s="713"/>
      <c r="AC20" s="713"/>
      <c r="AD20" s="714">
        <v>6972</v>
      </c>
      <c r="AE20" s="714"/>
      <c r="AF20" s="714"/>
      <c r="AG20" s="714"/>
      <c r="AH20" s="714"/>
      <c r="AI20" s="714"/>
      <c r="AJ20" s="714"/>
      <c r="AK20" s="714"/>
      <c r="AL20" s="683">
        <v>0.1</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568225</v>
      </c>
      <c r="BH20" s="681"/>
      <c r="BI20" s="681"/>
      <c r="BJ20" s="681"/>
      <c r="BK20" s="681"/>
      <c r="BL20" s="681"/>
      <c r="BM20" s="681"/>
      <c r="BN20" s="682"/>
      <c r="BO20" s="713">
        <v>6.6</v>
      </c>
      <c r="BP20" s="713"/>
      <c r="BQ20" s="713"/>
      <c r="BR20" s="713"/>
      <c r="BS20" s="686" t="s">
        <v>126</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35563403</v>
      </c>
      <c r="CS20" s="681"/>
      <c r="CT20" s="681"/>
      <c r="CU20" s="681"/>
      <c r="CV20" s="681"/>
      <c r="CW20" s="681"/>
      <c r="CX20" s="681"/>
      <c r="CY20" s="682"/>
      <c r="CZ20" s="713">
        <v>100</v>
      </c>
      <c r="DA20" s="713"/>
      <c r="DB20" s="713"/>
      <c r="DC20" s="713"/>
      <c r="DD20" s="686">
        <v>3343460</v>
      </c>
      <c r="DE20" s="681"/>
      <c r="DF20" s="681"/>
      <c r="DG20" s="681"/>
      <c r="DH20" s="681"/>
      <c r="DI20" s="681"/>
      <c r="DJ20" s="681"/>
      <c r="DK20" s="681"/>
      <c r="DL20" s="681"/>
      <c r="DM20" s="681"/>
      <c r="DN20" s="681"/>
      <c r="DO20" s="681"/>
      <c r="DP20" s="682"/>
      <c r="DQ20" s="686">
        <v>17995219</v>
      </c>
      <c r="DR20" s="681"/>
      <c r="DS20" s="681"/>
      <c r="DT20" s="681"/>
      <c r="DU20" s="681"/>
      <c r="DV20" s="681"/>
      <c r="DW20" s="681"/>
      <c r="DX20" s="681"/>
      <c r="DY20" s="681"/>
      <c r="DZ20" s="681"/>
      <c r="EA20" s="681"/>
      <c r="EB20" s="681"/>
      <c r="EC20" s="727"/>
    </row>
    <row r="21" spans="2:133" ht="11.25" customHeight="1" x14ac:dyDescent="0.15">
      <c r="B21" s="677" t="s">
        <v>274</v>
      </c>
      <c r="C21" s="678"/>
      <c r="D21" s="678"/>
      <c r="E21" s="678"/>
      <c r="F21" s="678"/>
      <c r="G21" s="678"/>
      <c r="H21" s="678"/>
      <c r="I21" s="678"/>
      <c r="J21" s="678"/>
      <c r="K21" s="678"/>
      <c r="L21" s="678"/>
      <c r="M21" s="678"/>
      <c r="N21" s="678"/>
      <c r="O21" s="678"/>
      <c r="P21" s="678"/>
      <c r="Q21" s="679"/>
      <c r="R21" s="680">
        <v>4947</v>
      </c>
      <c r="S21" s="681"/>
      <c r="T21" s="681"/>
      <c r="U21" s="681"/>
      <c r="V21" s="681"/>
      <c r="W21" s="681"/>
      <c r="X21" s="681"/>
      <c r="Y21" s="682"/>
      <c r="Z21" s="713">
        <v>0</v>
      </c>
      <c r="AA21" s="713"/>
      <c r="AB21" s="713"/>
      <c r="AC21" s="713"/>
      <c r="AD21" s="714">
        <v>4947</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15680</v>
      </c>
      <c r="BH21" s="681"/>
      <c r="BI21" s="681"/>
      <c r="BJ21" s="681"/>
      <c r="BK21" s="681"/>
      <c r="BL21" s="681"/>
      <c r="BM21" s="681"/>
      <c r="BN21" s="682"/>
      <c r="BO21" s="713">
        <v>0.2</v>
      </c>
      <c r="BP21" s="713"/>
      <c r="BQ21" s="713"/>
      <c r="BR21" s="713"/>
      <c r="BS21" s="686" t="s">
        <v>126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276</v>
      </c>
      <c r="C22" s="678"/>
      <c r="D22" s="678"/>
      <c r="E22" s="678"/>
      <c r="F22" s="678"/>
      <c r="G22" s="678"/>
      <c r="H22" s="678"/>
      <c r="I22" s="678"/>
      <c r="J22" s="678"/>
      <c r="K22" s="678"/>
      <c r="L22" s="678"/>
      <c r="M22" s="678"/>
      <c r="N22" s="678"/>
      <c r="O22" s="678"/>
      <c r="P22" s="678"/>
      <c r="Q22" s="679"/>
      <c r="R22" s="680">
        <v>3804978</v>
      </c>
      <c r="S22" s="681"/>
      <c r="T22" s="681"/>
      <c r="U22" s="681"/>
      <c r="V22" s="681"/>
      <c r="W22" s="681"/>
      <c r="X22" s="681"/>
      <c r="Y22" s="682"/>
      <c r="Z22" s="713">
        <v>10.1</v>
      </c>
      <c r="AA22" s="713"/>
      <c r="AB22" s="713"/>
      <c r="AC22" s="713"/>
      <c r="AD22" s="714">
        <v>3246634</v>
      </c>
      <c r="AE22" s="714"/>
      <c r="AF22" s="714"/>
      <c r="AG22" s="714"/>
      <c r="AH22" s="714"/>
      <c r="AI22" s="714"/>
      <c r="AJ22" s="714"/>
      <c r="AK22" s="714"/>
      <c r="AL22" s="683">
        <v>24.7</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126</v>
      </c>
      <c r="BH22" s="681"/>
      <c r="BI22" s="681"/>
      <c r="BJ22" s="681"/>
      <c r="BK22" s="681"/>
      <c r="BL22" s="681"/>
      <c r="BM22" s="681"/>
      <c r="BN22" s="682"/>
      <c r="BO22" s="713" t="s">
        <v>126</v>
      </c>
      <c r="BP22" s="713"/>
      <c r="BQ22" s="713"/>
      <c r="BR22" s="713"/>
      <c r="BS22" s="686" t="s">
        <v>231</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279</v>
      </c>
      <c r="C23" s="678"/>
      <c r="D23" s="678"/>
      <c r="E23" s="678"/>
      <c r="F23" s="678"/>
      <c r="G23" s="678"/>
      <c r="H23" s="678"/>
      <c r="I23" s="678"/>
      <c r="J23" s="678"/>
      <c r="K23" s="678"/>
      <c r="L23" s="678"/>
      <c r="M23" s="678"/>
      <c r="N23" s="678"/>
      <c r="O23" s="678"/>
      <c r="P23" s="678"/>
      <c r="Q23" s="679"/>
      <c r="R23" s="680">
        <v>3246634</v>
      </c>
      <c r="S23" s="681"/>
      <c r="T23" s="681"/>
      <c r="U23" s="681"/>
      <c r="V23" s="681"/>
      <c r="W23" s="681"/>
      <c r="X23" s="681"/>
      <c r="Y23" s="682"/>
      <c r="Z23" s="713">
        <v>8.6</v>
      </c>
      <c r="AA23" s="713"/>
      <c r="AB23" s="713"/>
      <c r="AC23" s="713"/>
      <c r="AD23" s="714">
        <v>3246634</v>
      </c>
      <c r="AE23" s="714"/>
      <c r="AF23" s="714"/>
      <c r="AG23" s="714"/>
      <c r="AH23" s="714"/>
      <c r="AI23" s="714"/>
      <c r="AJ23" s="714"/>
      <c r="AK23" s="714"/>
      <c r="AL23" s="683">
        <v>24.7</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v>552545</v>
      </c>
      <c r="BH23" s="681"/>
      <c r="BI23" s="681"/>
      <c r="BJ23" s="681"/>
      <c r="BK23" s="681"/>
      <c r="BL23" s="681"/>
      <c r="BM23" s="681"/>
      <c r="BN23" s="682"/>
      <c r="BO23" s="713">
        <v>6.4</v>
      </c>
      <c r="BP23" s="713"/>
      <c r="BQ23" s="713"/>
      <c r="BR23" s="713"/>
      <c r="BS23" s="686" t="s">
        <v>126</v>
      </c>
      <c r="BT23" s="681"/>
      <c r="BU23" s="681"/>
      <c r="BV23" s="681"/>
      <c r="BW23" s="681"/>
      <c r="BX23" s="681"/>
      <c r="BY23" s="681"/>
      <c r="BZ23" s="681"/>
      <c r="CA23" s="681"/>
      <c r="CB23" s="727"/>
      <c r="CD23" s="784" t="s">
        <v>219</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x14ac:dyDescent="0.15">
      <c r="B24" s="677" t="s">
        <v>286</v>
      </c>
      <c r="C24" s="678"/>
      <c r="D24" s="678"/>
      <c r="E24" s="678"/>
      <c r="F24" s="678"/>
      <c r="G24" s="678"/>
      <c r="H24" s="678"/>
      <c r="I24" s="678"/>
      <c r="J24" s="678"/>
      <c r="K24" s="678"/>
      <c r="L24" s="678"/>
      <c r="M24" s="678"/>
      <c r="N24" s="678"/>
      <c r="O24" s="678"/>
      <c r="P24" s="678"/>
      <c r="Q24" s="679"/>
      <c r="R24" s="680">
        <v>558333</v>
      </c>
      <c r="S24" s="681"/>
      <c r="T24" s="681"/>
      <c r="U24" s="681"/>
      <c r="V24" s="681"/>
      <c r="W24" s="681"/>
      <c r="X24" s="681"/>
      <c r="Y24" s="682"/>
      <c r="Z24" s="713">
        <v>1.5</v>
      </c>
      <c r="AA24" s="713"/>
      <c r="AB24" s="713"/>
      <c r="AC24" s="713"/>
      <c r="AD24" s="714" t="s">
        <v>126</v>
      </c>
      <c r="AE24" s="714"/>
      <c r="AF24" s="714"/>
      <c r="AG24" s="714"/>
      <c r="AH24" s="714"/>
      <c r="AI24" s="714"/>
      <c r="AJ24" s="714"/>
      <c r="AK24" s="714"/>
      <c r="AL24" s="683" t="s">
        <v>126</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126</v>
      </c>
      <c r="BH24" s="681"/>
      <c r="BI24" s="681"/>
      <c r="BJ24" s="681"/>
      <c r="BK24" s="681"/>
      <c r="BL24" s="681"/>
      <c r="BM24" s="681"/>
      <c r="BN24" s="682"/>
      <c r="BO24" s="713" t="s">
        <v>126</v>
      </c>
      <c r="BP24" s="713"/>
      <c r="BQ24" s="713"/>
      <c r="BR24" s="713"/>
      <c r="BS24" s="686" t="s">
        <v>126</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12101212</v>
      </c>
      <c r="CS24" s="736"/>
      <c r="CT24" s="736"/>
      <c r="CU24" s="736"/>
      <c r="CV24" s="736"/>
      <c r="CW24" s="736"/>
      <c r="CX24" s="736"/>
      <c r="CY24" s="779"/>
      <c r="CZ24" s="780">
        <v>34</v>
      </c>
      <c r="DA24" s="751"/>
      <c r="DB24" s="751"/>
      <c r="DC24" s="783"/>
      <c r="DD24" s="778">
        <v>7272873</v>
      </c>
      <c r="DE24" s="736"/>
      <c r="DF24" s="736"/>
      <c r="DG24" s="736"/>
      <c r="DH24" s="736"/>
      <c r="DI24" s="736"/>
      <c r="DJ24" s="736"/>
      <c r="DK24" s="779"/>
      <c r="DL24" s="778">
        <v>6961014</v>
      </c>
      <c r="DM24" s="736"/>
      <c r="DN24" s="736"/>
      <c r="DO24" s="736"/>
      <c r="DP24" s="736"/>
      <c r="DQ24" s="736"/>
      <c r="DR24" s="736"/>
      <c r="DS24" s="736"/>
      <c r="DT24" s="736"/>
      <c r="DU24" s="736"/>
      <c r="DV24" s="779"/>
      <c r="DW24" s="780">
        <v>49.9</v>
      </c>
      <c r="DX24" s="751"/>
      <c r="DY24" s="751"/>
      <c r="DZ24" s="751"/>
      <c r="EA24" s="751"/>
      <c r="EB24" s="751"/>
      <c r="EC24" s="781"/>
    </row>
    <row r="25" spans="2:133" ht="11.25" customHeight="1" x14ac:dyDescent="0.15">
      <c r="B25" s="677" t="s">
        <v>289</v>
      </c>
      <c r="C25" s="678"/>
      <c r="D25" s="678"/>
      <c r="E25" s="678"/>
      <c r="F25" s="678"/>
      <c r="G25" s="678"/>
      <c r="H25" s="678"/>
      <c r="I25" s="678"/>
      <c r="J25" s="678"/>
      <c r="K25" s="678"/>
      <c r="L25" s="678"/>
      <c r="M25" s="678"/>
      <c r="N25" s="678"/>
      <c r="O25" s="678"/>
      <c r="P25" s="678"/>
      <c r="Q25" s="679"/>
      <c r="R25" s="680">
        <v>11</v>
      </c>
      <c r="S25" s="681"/>
      <c r="T25" s="681"/>
      <c r="U25" s="681"/>
      <c r="V25" s="681"/>
      <c r="W25" s="681"/>
      <c r="X25" s="681"/>
      <c r="Y25" s="682"/>
      <c r="Z25" s="713">
        <v>0</v>
      </c>
      <c r="AA25" s="713"/>
      <c r="AB25" s="713"/>
      <c r="AC25" s="713"/>
      <c r="AD25" s="714" t="s">
        <v>126</v>
      </c>
      <c r="AE25" s="714"/>
      <c r="AF25" s="714"/>
      <c r="AG25" s="714"/>
      <c r="AH25" s="714"/>
      <c r="AI25" s="714"/>
      <c r="AJ25" s="714"/>
      <c r="AK25" s="714"/>
      <c r="AL25" s="683" t="s">
        <v>126</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126</v>
      </c>
      <c r="BH25" s="681"/>
      <c r="BI25" s="681"/>
      <c r="BJ25" s="681"/>
      <c r="BK25" s="681"/>
      <c r="BL25" s="681"/>
      <c r="BM25" s="681"/>
      <c r="BN25" s="682"/>
      <c r="BO25" s="713" t="s">
        <v>126</v>
      </c>
      <c r="BP25" s="713"/>
      <c r="BQ25" s="713"/>
      <c r="BR25" s="713"/>
      <c r="BS25" s="686" t="s">
        <v>126</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3748427</v>
      </c>
      <c r="CS25" s="699"/>
      <c r="CT25" s="699"/>
      <c r="CU25" s="699"/>
      <c r="CV25" s="699"/>
      <c r="CW25" s="699"/>
      <c r="CX25" s="699"/>
      <c r="CY25" s="700"/>
      <c r="CZ25" s="683">
        <v>10.5</v>
      </c>
      <c r="DA25" s="701"/>
      <c r="DB25" s="701"/>
      <c r="DC25" s="702"/>
      <c r="DD25" s="686">
        <v>3406259</v>
      </c>
      <c r="DE25" s="699"/>
      <c r="DF25" s="699"/>
      <c r="DG25" s="699"/>
      <c r="DH25" s="699"/>
      <c r="DI25" s="699"/>
      <c r="DJ25" s="699"/>
      <c r="DK25" s="700"/>
      <c r="DL25" s="686">
        <v>3260231</v>
      </c>
      <c r="DM25" s="699"/>
      <c r="DN25" s="699"/>
      <c r="DO25" s="699"/>
      <c r="DP25" s="699"/>
      <c r="DQ25" s="699"/>
      <c r="DR25" s="699"/>
      <c r="DS25" s="699"/>
      <c r="DT25" s="699"/>
      <c r="DU25" s="699"/>
      <c r="DV25" s="700"/>
      <c r="DW25" s="683">
        <v>23.4</v>
      </c>
      <c r="DX25" s="701"/>
      <c r="DY25" s="701"/>
      <c r="DZ25" s="701"/>
      <c r="EA25" s="701"/>
      <c r="EB25" s="701"/>
      <c r="EC25" s="722"/>
    </row>
    <row r="26" spans="2:133" ht="11.25" customHeight="1" x14ac:dyDescent="0.15">
      <c r="B26" s="677" t="s">
        <v>292</v>
      </c>
      <c r="C26" s="678"/>
      <c r="D26" s="678"/>
      <c r="E26" s="678"/>
      <c r="F26" s="678"/>
      <c r="G26" s="678"/>
      <c r="H26" s="678"/>
      <c r="I26" s="678"/>
      <c r="J26" s="678"/>
      <c r="K26" s="678"/>
      <c r="L26" s="678"/>
      <c r="M26" s="678"/>
      <c r="N26" s="678"/>
      <c r="O26" s="678"/>
      <c r="P26" s="678"/>
      <c r="Q26" s="679"/>
      <c r="R26" s="680">
        <v>14229519</v>
      </c>
      <c r="S26" s="681"/>
      <c r="T26" s="681"/>
      <c r="U26" s="681"/>
      <c r="V26" s="681"/>
      <c r="W26" s="681"/>
      <c r="X26" s="681"/>
      <c r="Y26" s="682"/>
      <c r="Z26" s="713">
        <v>37.700000000000003</v>
      </c>
      <c r="AA26" s="713"/>
      <c r="AB26" s="713"/>
      <c r="AC26" s="713"/>
      <c r="AD26" s="714">
        <v>13118630</v>
      </c>
      <c r="AE26" s="714"/>
      <c r="AF26" s="714"/>
      <c r="AG26" s="714"/>
      <c r="AH26" s="714"/>
      <c r="AI26" s="714"/>
      <c r="AJ26" s="714"/>
      <c r="AK26" s="714"/>
      <c r="AL26" s="683">
        <v>99.7</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126</v>
      </c>
      <c r="BH26" s="681"/>
      <c r="BI26" s="681"/>
      <c r="BJ26" s="681"/>
      <c r="BK26" s="681"/>
      <c r="BL26" s="681"/>
      <c r="BM26" s="681"/>
      <c r="BN26" s="682"/>
      <c r="BO26" s="713" t="s">
        <v>126</v>
      </c>
      <c r="BP26" s="713"/>
      <c r="BQ26" s="713"/>
      <c r="BR26" s="713"/>
      <c r="BS26" s="686" t="s">
        <v>126</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2114479</v>
      </c>
      <c r="CS26" s="681"/>
      <c r="CT26" s="681"/>
      <c r="CU26" s="681"/>
      <c r="CV26" s="681"/>
      <c r="CW26" s="681"/>
      <c r="CX26" s="681"/>
      <c r="CY26" s="682"/>
      <c r="CZ26" s="683">
        <v>5.9</v>
      </c>
      <c r="DA26" s="701"/>
      <c r="DB26" s="701"/>
      <c r="DC26" s="702"/>
      <c r="DD26" s="686">
        <v>1946354</v>
      </c>
      <c r="DE26" s="681"/>
      <c r="DF26" s="681"/>
      <c r="DG26" s="681"/>
      <c r="DH26" s="681"/>
      <c r="DI26" s="681"/>
      <c r="DJ26" s="681"/>
      <c r="DK26" s="682"/>
      <c r="DL26" s="686" t="s">
        <v>126</v>
      </c>
      <c r="DM26" s="681"/>
      <c r="DN26" s="681"/>
      <c r="DO26" s="681"/>
      <c r="DP26" s="681"/>
      <c r="DQ26" s="681"/>
      <c r="DR26" s="681"/>
      <c r="DS26" s="681"/>
      <c r="DT26" s="681"/>
      <c r="DU26" s="681"/>
      <c r="DV26" s="682"/>
      <c r="DW26" s="683" t="s">
        <v>231</v>
      </c>
      <c r="DX26" s="701"/>
      <c r="DY26" s="701"/>
      <c r="DZ26" s="701"/>
      <c r="EA26" s="701"/>
      <c r="EB26" s="701"/>
      <c r="EC26" s="722"/>
    </row>
    <row r="27" spans="2:133" ht="11.25" customHeight="1" x14ac:dyDescent="0.15">
      <c r="B27" s="677" t="s">
        <v>295</v>
      </c>
      <c r="C27" s="678"/>
      <c r="D27" s="678"/>
      <c r="E27" s="678"/>
      <c r="F27" s="678"/>
      <c r="G27" s="678"/>
      <c r="H27" s="678"/>
      <c r="I27" s="678"/>
      <c r="J27" s="678"/>
      <c r="K27" s="678"/>
      <c r="L27" s="678"/>
      <c r="M27" s="678"/>
      <c r="N27" s="678"/>
      <c r="O27" s="678"/>
      <c r="P27" s="678"/>
      <c r="Q27" s="679"/>
      <c r="R27" s="680">
        <v>15153</v>
      </c>
      <c r="S27" s="681"/>
      <c r="T27" s="681"/>
      <c r="U27" s="681"/>
      <c r="V27" s="681"/>
      <c r="W27" s="681"/>
      <c r="X27" s="681"/>
      <c r="Y27" s="682"/>
      <c r="Z27" s="713">
        <v>0</v>
      </c>
      <c r="AA27" s="713"/>
      <c r="AB27" s="713"/>
      <c r="AC27" s="713"/>
      <c r="AD27" s="714">
        <v>15153</v>
      </c>
      <c r="AE27" s="714"/>
      <c r="AF27" s="714"/>
      <c r="AG27" s="714"/>
      <c r="AH27" s="714"/>
      <c r="AI27" s="714"/>
      <c r="AJ27" s="714"/>
      <c r="AK27" s="714"/>
      <c r="AL27" s="683">
        <v>0.1</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8613720</v>
      </c>
      <c r="BH27" s="681"/>
      <c r="BI27" s="681"/>
      <c r="BJ27" s="681"/>
      <c r="BK27" s="681"/>
      <c r="BL27" s="681"/>
      <c r="BM27" s="681"/>
      <c r="BN27" s="682"/>
      <c r="BO27" s="713">
        <v>100</v>
      </c>
      <c r="BP27" s="713"/>
      <c r="BQ27" s="713"/>
      <c r="BR27" s="713"/>
      <c r="BS27" s="686">
        <v>103721</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6121133</v>
      </c>
      <c r="CS27" s="699"/>
      <c r="CT27" s="699"/>
      <c r="CU27" s="699"/>
      <c r="CV27" s="699"/>
      <c r="CW27" s="699"/>
      <c r="CX27" s="699"/>
      <c r="CY27" s="700"/>
      <c r="CZ27" s="683">
        <v>17.2</v>
      </c>
      <c r="DA27" s="701"/>
      <c r="DB27" s="701"/>
      <c r="DC27" s="702"/>
      <c r="DD27" s="686">
        <v>1651332</v>
      </c>
      <c r="DE27" s="699"/>
      <c r="DF27" s="699"/>
      <c r="DG27" s="699"/>
      <c r="DH27" s="699"/>
      <c r="DI27" s="699"/>
      <c r="DJ27" s="699"/>
      <c r="DK27" s="700"/>
      <c r="DL27" s="686">
        <v>1485501</v>
      </c>
      <c r="DM27" s="699"/>
      <c r="DN27" s="699"/>
      <c r="DO27" s="699"/>
      <c r="DP27" s="699"/>
      <c r="DQ27" s="699"/>
      <c r="DR27" s="699"/>
      <c r="DS27" s="699"/>
      <c r="DT27" s="699"/>
      <c r="DU27" s="699"/>
      <c r="DV27" s="700"/>
      <c r="DW27" s="683">
        <v>10.7</v>
      </c>
      <c r="DX27" s="701"/>
      <c r="DY27" s="701"/>
      <c r="DZ27" s="701"/>
      <c r="EA27" s="701"/>
      <c r="EB27" s="701"/>
      <c r="EC27" s="722"/>
    </row>
    <row r="28" spans="2:133" ht="11.25" customHeight="1" x14ac:dyDescent="0.15">
      <c r="B28" s="677" t="s">
        <v>298</v>
      </c>
      <c r="C28" s="678"/>
      <c r="D28" s="678"/>
      <c r="E28" s="678"/>
      <c r="F28" s="678"/>
      <c r="G28" s="678"/>
      <c r="H28" s="678"/>
      <c r="I28" s="678"/>
      <c r="J28" s="678"/>
      <c r="K28" s="678"/>
      <c r="L28" s="678"/>
      <c r="M28" s="678"/>
      <c r="N28" s="678"/>
      <c r="O28" s="678"/>
      <c r="P28" s="678"/>
      <c r="Q28" s="679"/>
      <c r="R28" s="680">
        <v>112984</v>
      </c>
      <c r="S28" s="681"/>
      <c r="T28" s="681"/>
      <c r="U28" s="681"/>
      <c r="V28" s="681"/>
      <c r="W28" s="681"/>
      <c r="X28" s="681"/>
      <c r="Y28" s="682"/>
      <c r="Z28" s="713">
        <v>0.3</v>
      </c>
      <c r="AA28" s="713"/>
      <c r="AB28" s="713"/>
      <c r="AC28" s="713"/>
      <c r="AD28" s="714" t="s">
        <v>231</v>
      </c>
      <c r="AE28" s="714"/>
      <c r="AF28" s="714"/>
      <c r="AG28" s="714"/>
      <c r="AH28" s="714"/>
      <c r="AI28" s="714"/>
      <c r="AJ28" s="714"/>
      <c r="AK28" s="714"/>
      <c r="AL28" s="683" t="s">
        <v>126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2231652</v>
      </c>
      <c r="CS28" s="681"/>
      <c r="CT28" s="681"/>
      <c r="CU28" s="681"/>
      <c r="CV28" s="681"/>
      <c r="CW28" s="681"/>
      <c r="CX28" s="681"/>
      <c r="CY28" s="682"/>
      <c r="CZ28" s="683">
        <v>6.3</v>
      </c>
      <c r="DA28" s="701"/>
      <c r="DB28" s="701"/>
      <c r="DC28" s="702"/>
      <c r="DD28" s="686">
        <v>2215282</v>
      </c>
      <c r="DE28" s="681"/>
      <c r="DF28" s="681"/>
      <c r="DG28" s="681"/>
      <c r="DH28" s="681"/>
      <c r="DI28" s="681"/>
      <c r="DJ28" s="681"/>
      <c r="DK28" s="682"/>
      <c r="DL28" s="686">
        <v>2215282</v>
      </c>
      <c r="DM28" s="681"/>
      <c r="DN28" s="681"/>
      <c r="DO28" s="681"/>
      <c r="DP28" s="681"/>
      <c r="DQ28" s="681"/>
      <c r="DR28" s="681"/>
      <c r="DS28" s="681"/>
      <c r="DT28" s="681"/>
      <c r="DU28" s="681"/>
      <c r="DV28" s="682"/>
      <c r="DW28" s="683">
        <v>15.9</v>
      </c>
      <c r="DX28" s="701"/>
      <c r="DY28" s="701"/>
      <c r="DZ28" s="701"/>
      <c r="EA28" s="701"/>
      <c r="EB28" s="701"/>
      <c r="EC28" s="722"/>
    </row>
    <row r="29" spans="2:133" ht="11.25" customHeight="1" x14ac:dyDescent="0.15">
      <c r="B29" s="677" t="s">
        <v>300</v>
      </c>
      <c r="C29" s="678"/>
      <c r="D29" s="678"/>
      <c r="E29" s="678"/>
      <c r="F29" s="678"/>
      <c r="G29" s="678"/>
      <c r="H29" s="678"/>
      <c r="I29" s="678"/>
      <c r="J29" s="678"/>
      <c r="K29" s="678"/>
      <c r="L29" s="678"/>
      <c r="M29" s="678"/>
      <c r="N29" s="678"/>
      <c r="O29" s="678"/>
      <c r="P29" s="678"/>
      <c r="Q29" s="679"/>
      <c r="R29" s="680">
        <v>139767</v>
      </c>
      <c r="S29" s="681"/>
      <c r="T29" s="681"/>
      <c r="U29" s="681"/>
      <c r="V29" s="681"/>
      <c r="W29" s="681"/>
      <c r="X29" s="681"/>
      <c r="Y29" s="682"/>
      <c r="Z29" s="713">
        <v>0.4</v>
      </c>
      <c r="AA29" s="713"/>
      <c r="AB29" s="713"/>
      <c r="AC29" s="713"/>
      <c r="AD29" s="714" t="s">
        <v>126</v>
      </c>
      <c r="AE29" s="714"/>
      <c r="AF29" s="714"/>
      <c r="AG29" s="714"/>
      <c r="AH29" s="714"/>
      <c r="AI29" s="714"/>
      <c r="AJ29" s="714"/>
      <c r="AK29" s="714"/>
      <c r="AL29" s="683" t="s">
        <v>126</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68</v>
      </c>
      <c r="CG29" s="720"/>
      <c r="CH29" s="720"/>
      <c r="CI29" s="720"/>
      <c r="CJ29" s="720"/>
      <c r="CK29" s="720"/>
      <c r="CL29" s="720"/>
      <c r="CM29" s="720"/>
      <c r="CN29" s="720"/>
      <c r="CO29" s="720"/>
      <c r="CP29" s="720"/>
      <c r="CQ29" s="721"/>
      <c r="CR29" s="680">
        <v>2231535</v>
      </c>
      <c r="CS29" s="699"/>
      <c r="CT29" s="699"/>
      <c r="CU29" s="699"/>
      <c r="CV29" s="699"/>
      <c r="CW29" s="699"/>
      <c r="CX29" s="699"/>
      <c r="CY29" s="700"/>
      <c r="CZ29" s="683">
        <v>6.3</v>
      </c>
      <c r="DA29" s="701"/>
      <c r="DB29" s="701"/>
      <c r="DC29" s="702"/>
      <c r="DD29" s="686">
        <v>2215165</v>
      </c>
      <c r="DE29" s="699"/>
      <c r="DF29" s="699"/>
      <c r="DG29" s="699"/>
      <c r="DH29" s="699"/>
      <c r="DI29" s="699"/>
      <c r="DJ29" s="699"/>
      <c r="DK29" s="700"/>
      <c r="DL29" s="686">
        <v>2215165</v>
      </c>
      <c r="DM29" s="699"/>
      <c r="DN29" s="699"/>
      <c r="DO29" s="699"/>
      <c r="DP29" s="699"/>
      <c r="DQ29" s="699"/>
      <c r="DR29" s="699"/>
      <c r="DS29" s="699"/>
      <c r="DT29" s="699"/>
      <c r="DU29" s="699"/>
      <c r="DV29" s="700"/>
      <c r="DW29" s="683">
        <v>15.9</v>
      </c>
      <c r="DX29" s="701"/>
      <c r="DY29" s="701"/>
      <c r="DZ29" s="701"/>
      <c r="EA29" s="701"/>
      <c r="EB29" s="701"/>
      <c r="EC29" s="722"/>
    </row>
    <row r="30" spans="2:133" ht="11.25" customHeight="1" x14ac:dyDescent="0.15">
      <c r="B30" s="677" t="s">
        <v>302</v>
      </c>
      <c r="C30" s="678"/>
      <c r="D30" s="678"/>
      <c r="E30" s="678"/>
      <c r="F30" s="678"/>
      <c r="G30" s="678"/>
      <c r="H30" s="678"/>
      <c r="I30" s="678"/>
      <c r="J30" s="678"/>
      <c r="K30" s="678"/>
      <c r="L30" s="678"/>
      <c r="M30" s="678"/>
      <c r="N30" s="678"/>
      <c r="O30" s="678"/>
      <c r="P30" s="678"/>
      <c r="Q30" s="679"/>
      <c r="R30" s="680">
        <v>52297</v>
      </c>
      <c r="S30" s="681"/>
      <c r="T30" s="681"/>
      <c r="U30" s="681"/>
      <c r="V30" s="681"/>
      <c r="W30" s="681"/>
      <c r="X30" s="681"/>
      <c r="Y30" s="682"/>
      <c r="Z30" s="713">
        <v>0.1</v>
      </c>
      <c r="AA30" s="713"/>
      <c r="AB30" s="713"/>
      <c r="AC30" s="713"/>
      <c r="AD30" s="714" t="s">
        <v>126</v>
      </c>
      <c r="AE30" s="714"/>
      <c r="AF30" s="714"/>
      <c r="AG30" s="714"/>
      <c r="AH30" s="714"/>
      <c r="AI30" s="714"/>
      <c r="AJ30" s="714"/>
      <c r="AK30" s="714"/>
      <c r="AL30" s="683" t="s">
        <v>143</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2119961</v>
      </c>
      <c r="CS30" s="681"/>
      <c r="CT30" s="681"/>
      <c r="CU30" s="681"/>
      <c r="CV30" s="681"/>
      <c r="CW30" s="681"/>
      <c r="CX30" s="681"/>
      <c r="CY30" s="682"/>
      <c r="CZ30" s="683">
        <v>6</v>
      </c>
      <c r="DA30" s="701"/>
      <c r="DB30" s="701"/>
      <c r="DC30" s="702"/>
      <c r="DD30" s="686">
        <v>2106057</v>
      </c>
      <c r="DE30" s="681"/>
      <c r="DF30" s="681"/>
      <c r="DG30" s="681"/>
      <c r="DH30" s="681"/>
      <c r="DI30" s="681"/>
      <c r="DJ30" s="681"/>
      <c r="DK30" s="682"/>
      <c r="DL30" s="686">
        <v>2106057</v>
      </c>
      <c r="DM30" s="681"/>
      <c r="DN30" s="681"/>
      <c r="DO30" s="681"/>
      <c r="DP30" s="681"/>
      <c r="DQ30" s="681"/>
      <c r="DR30" s="681"/>
      <c r="DS30" s="681"/>
      <c r="DT30" s="681"/>
      <c r="DU30" s="681"/>
      <c r="DV30" s="682"/>
      <c r="DW30" s="683">
        <v>15.1</v>
      </c>
      <c r="DX30" s="701"/>
      <c r="DY30" s="701"/>
      <c r="DZ30" s="701"/>
      <c r="EA30" s="701"/>
      <c r="EB30" s="701"/>
      <c r="EC30" s="722"/>
    </row>
    <row r="31" spans="2:133" ht="11.25" customHeight="1" x14ac:dyDescent="0.15">
      <c r="B31" s="677" t="s">
        <v>306</v>
      </c>
      <c r="C31" s="678"/>
      <c r="D31" s="678"/>
      <c r="E31" s="678"/>
      <c r="F31" s="678"/>
      <c r="G31" s="678"/>
      <c r="H31" s="678"/>
      <c r="I31" s="678"/>
      <c r="J31" s="678"/>
      <c r="K31" s="678"/>
      <c r="L31" s="678"/>
      <c r="M31" s="678"/>
      <c r="N31" s="678"/>
      <c r="O31" s="678"/>
      <c r="P31" s="678"/>
      <c r="Q31" s="679"/>
      <c r="R31" s="680">
        <v>11488100</v>
      </c>
      <c r="S31" s="681"/>
      <c r="T31" s="681"/>
      <c r="U31" s="681"/>
      <c r="V31" s="681"/>
      <c r="W31" s="681"/>
      <c r="X31" s="681"/>
      <c r="Y31" s="682"/>
      <c r="Z31" s="713">
        <v>30.5</v>
      </c>
      <c r="AA31" s="713"/>
      <c r="AB31" s="713"/>
      <c r="AC31" s="713"/>
      <c r="AD31" s="714" t="s">
        <v>231</v>
      </c>
      <c r="AE31" s="714"/>
      <c r="AF31" s="714"/>
      <c r="AG31" s="714"/>
      <c r="AH31" s="714"/>
      <c r="AI31" s="714"/>
      <c r="AJ31" s="714"/>
      <c r="AK31" s="714"/>
      <c r="AL31" s="683" t="s">
        <v>126</v>
      </c>
      <c r="AM31" s="684"/>
      <c r="AN31" s="684"/>
      <c r="AO31" s="715"/>
      <c r="AP31" s="756" t="s">
        <v>307</v>
      </c>
      <c r="AQ31" s="757"/>
      <c r="AR31" s="757"/>
      <c r="AS31" s="757"/>
      <c r="AT31" s="762" t="s">
        <v>308</v>
      </c>
      <c r="AU31" s="231"/>
      <c r="AV31" s="231"/>
      <c r="AW31" s="231"/>
      <c r="AX31" s="746" t="s">
        <v>184</v>
      </c>
      <c r="AY31" s="747"/>
      <c r="AZ31" s="747"/>
      <c r="BA31" s="747"/>
      <c r="BB31" s="747"/>
      <c r="BC31" s="747"/>
      <c r="BD31" s="747"/>
      <c r="BE31" s="747"/>
      <c r="BF31" s="748"/>
      <c r="BG31" s="749">
        <v>98.6</v>
      </c>
      <c r="BH31" s="750"/>
      <c r="BI31" s="750"/>
      <c r="BJ31" s="750"/>
      <c r="BK31" s="750"/>
      <c r="BL31" s="750"/>
      <c r="BM31" s="751">
        <v>93</v>
      </c>
      <c r="BN31" s="750"/>
      <c r="BO31" s="750"/>
      <c r="BP31" s="750"/>
      <c r="BQ31" s="752"/>
      <c r="BR31" s="749">
        <v>99</v>
      </c>
      <c r="BS31" s="750"/>
      <c r="BT31" s="750"/>
      <c r="BU31" s="750"/>
      <c r="BV31" s="750"/>
      <c r="BW31" s="750"/>
      <c r="BX31" s="751">
        <v>93.3</v>
      </c>
      <c r="BY31" s="750"/>
      <c r="BZ31" s="750"/>
      <c r="CA31" s="750"/>
      <c r="CB31" s="752"/>
      <c r="CD31" s="767"/>
      <c r="CE31" s="768"/>
      <c r="CF31" s="719" t="s">
        <v>309</v>
      </c>
      <c r="CG31" s="720"/>
      <c r="CH31" s="720"/>
      <c r="CI31" s="720"/>
      <c r="CJ31" s="720"/>
      <c r="CK31" s="720"/>
      <c r="CL31" s="720"/>
      <c r="CM31" s="720"/>
      <c r="CN31" s="720"/>
      <c r="CO31" s="720"/>
      <c r="CP31" s="720"/>
      <c r="CQ31" s="721"/>
      <c r="CR31" s="680">
        <v>111574</v>
      </c>
      <c r="CS31" s="699"/>
      <c r="CT31" s="699"/>
      <c r="CU31" s="699"/>
      <c r="CV31" s="699"/>
      <c r="CW31" s="699"/>
      <c r="CX31" s="699"/>
      <c r="CY31" s="700"/>
      <c r="CZ31" s="683">
        <v>0.3</v>
      </c>
      <c r="DA31" s="701"/>
      <c r="DB31" s="701"/>
      <c r="DC31" s="702"/>
      <c r="DD31" s="686">
        <v>109108</v>
      </c>
      <c r="DE31" s="699"/>
      <c r="DF31" s="699"/>
      <c r="DG31" s="699"/>
      <c r="DH31" s="699"/>
      <c r="DI31" s="699"/>
      <c r="DJ31" s="699"/>
      <c r="DK31" s="700"/>
      <c r="DL31" s="686">
        <v>109108</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71" t="s">
        <v>310</v>
      </c>
      <c r="C32" s="772"/>
      <c r="D32" s="772"/>
      <c r="E32" s="772"/>
      <c r="F32" s="772"/>
      <c r="G32" s="772"/>
      <c r="H32" s="772"/>
      <c r="I32" s="772"/>
      <c r="J32" s="772"/>
      <c r="K32" s="772"/>
      <c r="L32" s="772"/>
      <c r="M32" s="772"/>
      <c r="N32" s="772"/>
      <c r="O32" s="772"/>
      <c r="P32" s="772"/>
      <c r="Q32" s="773"/>
      <c r="R32" s="680" t="s">
        <v>126</v>
      </c>
      <c r="S32" s="681"/>
      <c r="T32" s="681"/>
      <c r="U32" s="681"/>
      <c r="V32" s="681"/>
      <c r="W32" s="681"/>
      <c r="X32" s="681"/>
      <c r="Y32" s="682"/>
      <c r="Z32" s="713" t="s">
        <v>126</v>
      </c>
      <c r="AA32" s="713"/>
      <c r="AB32" s="713"/>
      <c r="AC32" s="713"/>
      <c r="AD32" s="714" t="s">
        <v>126</v>
      </c>
      <c r="AE32" s="714"/>
      <c r="AF32" s="714"/>
      <c r="AG32" s="714"/>
      <c r="AH32" s="714"/>
      <c r="AI32" s="714"/>
      <c r="AJ32" s="714"/>
      <c r="AK32" s="714"/>
      <c r="AL32" s="683" t="s">
        <v>143</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99</v>
      </c>
      <c r="BH32" s="699"/>
      <c r="BI32" s="699"/>
      <c r="BJ32" s="699"/>
      <c r="BK32" s="699"/>
      <c r="BL32" s="699"/>
      <c r="BM32" s="684">
        <v>96.5</v>
      </c>
      <c r="BN32" s="745"/>
      <c r="BO32" s="745"/>
      <c r="BP32" s="745"/>
      <c r="BQ32" s="726"/>
      <c r="BR32" s="753">
        <v>99.1</v>
      </c>
      <c r="BS32" s="699"/>
      <c r="BT32" s="699"/>
      <c r="BU32" s="699"/>
      <c r="BV32" s="699"/>
      <c r="BW32" s="699"/>
      <c r="BX32" s="684">
        <v>96.6</v>
      </c>
      <c r="BY32" s="745"/>
      <c r="BZ32" s="745"/>
      <c r="CA32" s="745"/>
      <c r="CB32" s="726"/>
      <c r="CD32" s="769"/>
      <c r="CE32" s="770"/>
      <c r="CF32" s="719" t="s">
        <v>313</v>
      </c>
      <c r="CG32" s="720"/>
      <c r="CH32" s="720"/>
      <c r="CI32" s="720"/>
      <c r="CJ32" s="720"/>
      <c r="CK32" s="720"/>
      <c r="CL32" s="720"/>
      <c r="CM32" s="720"/>
      <c r="CN32" s="720"/>
      <c r="CO32" s="720"/>
      <c r="CP32" s="720"/>
      <c r="CQ32" s="721"/>
      <c r="CR32" s="680">
        <v>117</v>
      </c>
      <c r="CS32" s="681"/>
      <c r="CT32" s="681"/>
      <c r="CU32" s="681"/>
      <c r="CV32" s="681"/>
      <c r="CW32" s="681"/>
      <c r="CX32" s="681"/>
      <c r="CY32" s="682"/>
      <c r="CZ32" s="683">
        <v>0</v>
      </c>
      <c r="DA32" s="701"/>
      <c r="DB32" s="701"/>
      <c r="DC32" s="702"/>
      <c r="DD32" s="686">
        <v>117</v>
      </c>
      <c r="DE32" s="681"/>
      <c r="DF32" s="681"/>
      <c r="DG32" s="681"/>
      <c r="DH32" s="681"/>
      <c r="DI32" s="681"/>
      <c r="DJ32" s="681"/>
      <c r="DK32" s="682"/>
      <c r="DL32" s="686">
        <v>117</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314</v>
      </c>
      <c r="C33" s="678"/>
      <c r="D33" s="678"/>
      <c r="E33" s="678"/>
      <c r="F33" s="678"/>
      <c r="G33" s="678"/>
      <c r="H33" s="678"/>
      <c r="I33" s="678"/>
      <c r="J33" s="678"/>
      <c r="K33" s="678"/>
      <c r="L33" s="678"/>
      <c r="M33" s="678"/>
      <c r="N33" s="678"/>
      <c r="O33" s="678"/>
      <c r="P33" s="678"/>
      <c r="Q33" s="679"/>
      <c r="R33" s="680">
        <v>2537155</v>
      </c>
      <c r="S33" s="681"/>
      <c r="T33" s="681"/>
      <c r="U33" s="681"/>
      <c r="V33" s="681"/>
      <c r="W33" s="681"/>
      <c r="X33" s="681"/>
      <c r="Y33" s="682"/>
      <c r="Z33" s="713">
        <v>6.7</v>
      </c>
      <c r="AA33" s="713"/>
      <c r="AB33" s="713"/>
      <c r="AC33" s="713"/>
      <c r="AD33" s="714" t="s">
        <v>126</v>
      </c>
      <c r="AE33" s="714"/>
      <c r="AF33" s="714"/>
      <c r="AG33" s="714"/>
      <c r="AH33" s="714"/>
      <c r="AI33" s="714"/>
      <c r="AJ33" s="714"/>
      <c r="AK33" s="714"/>
      <c r="AL33" s="683" t="s">
        <v>126</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98.1</v>
      </c>
      <c r="BH33" s="665"/>
      <c r="BI33" s="665"/>
      <c r="BJ33" s="665"/>
      <c r="BK33" s="665"/>
      <c r="BL33" s="665"/>
      <c r="BM33" s="707">
        <v>89.8</v>
      </c>
      <c r="BN33" s="665"/>
      <c r="BO33" s="665"/>
      <c r="BP33" s="665"/>
      <c r="BQ33" s="709"/>
      <c r="BR33" s="744">
        <v>98.8</v>
      </c>
      <c r="BS33" s="665"/>
      <c r="BT33" s="665"/>
      <c r="BU33" s="665"/>
      <c r="BV33" s="665"/>
      <c r="BW33" s="665"/>
      <c r="BX33" s="707">
        <v>90.2</v>
      </c>
      <c r="BY33" s="665"/>
      <c r="BZ33" s="665"/>
      <c r="CA33" s="665"/>
      <c r="CB33" s="709"/>
      <c r="CD33" s="719" t="s">
        <v>316</v>
      </c>
      <c r="CE33" s="720"/>
      <c r="CF33" s="720"/>
      <c r="CG33" s="720"/>
      <c r="CH33" s="720"/>
      <c r="CI33" s="720"/>
      <c r="CJ33" s="720"/>
      <c r="CK33" s="720"/>
      <c r="CL33" s="720"/>
      <c r="CM33" s="720"/>
      <c r="CN33" s="720"/>
      <c r="CO33" s="720"/>
      <c r="CP33" s="720"/>
      <c r="CQ33" s="721"/>
      <c r="CR33" s="680">
        <v>20112866</v>
      </c>
      <c r="CS33" s="699"/>
      <c r="CT33" s="699"/>
      <c r="CU33" s="699"/>
      <c r="CV33" s="699"/>
      <c r="CW33" s="699"/>
      <c r="CX33" s="699"/>
      <c r="CY33" s="700"/>
      <c r="CZ33" s="683">
        <v>56.6</v>
      </c>
      <c r="DA33" s="701"/>
      <c r="DB33" s="701"/>
      <c r="DC33" s="702"/>
      <c r="DD33" s="686">
        <v>9544548</v>
      </c>
      <c r="DE33" s="699"/>
      <c r="DF33" s="699"/>
      <c r="DG33" s="699"/>
      <c r="DH33" s="699"/>
      <c r="DI33" s="699"/>
      <c r="DJ33" s="699"/>
      <c r="DK33" s="700"/>
      <c r="DL33" s="686">
        <v>5571560</v>
      </c>
      <c r="DM33" s="699"/>
      <c r="DN33" s="699"/>
      <c r="DO33" s="699"/>
      <c r="DP33" s="699"/>
      <c r="DQ33" s="699"/>
      <c r="DR33" s="699"/>
      <c r="DS33" s="699"/>
      <c r="DT33" s="699"/>
      <c r="DU33" s="699"/>
      <c r="DV33" s="700"/>
      <c r="DW33" s="683">
        <v>40</v>
      </c>
      <c r="DX33" s="701"/>
      <c r="DY33" s="701"/>
      <c r="DZ33" s="701"/>
      <c r="EA33" s="701"/>
      <c r="EB33" s="701"/>
      <c r="EC33" s="722"/>
    </row>
    <row r="34" spans="2:133" ht="11.25" customHeight="1" x14ac:dyDescent="0.15">
      <c r="B34" s="677" t="s">
        <v>317</v>
      </c>
      <c r="C34" s="678"/>
      <c r="D34" s="678"/>
      <c r="E34" s="678"/>
      <c r="F34" s="678"/>
      <c r="G34" s="678"/>
      <c r="H34" s="678"/>
      <c r="I34" s="678"/>
      <c r="J34" s="678"/>
      <c r="K34" s="678"/>
      <c r="L34" s="678"/>
      <c r="M34" s="678"/>
      <c r="N34" s="678"/>
      <c r="O34" s="678"/>
      <c r="P34" s="678"/>
      <c r="Q34" s="679"/>
      <c r="R34" s="680">
        <v>40158</v>
      </c>
      <c r="S34" s="681"/>
      <c r="T34" s="681"/>
      <c r="U34" s="681"/>
      <c r="V34" s="681"/>
      <c r="W34" s="681"/>
      <c r="X34" s="681"/>
      <c r="Y34" s="682"/>
      <c r="Z34" s="713">
        <v>0.1</v>
      </c>
      <c r="AA34" s="713"/>
      <c r="AB34" s="713"/>
      <c r="AC34" s="713"/>
      <c r="AD34" s="714">
        <v>29570</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4013295</v>
      </c>
      <c r="CS34" s="681"/>
      <c r="CT34" s="681"/>
      <c r="CU34" s="681"/>
      <c r="CV34" s="681"/>
      <c r="CW34" s="681"/>
      <c r="CX34" s="681"/>
      <c r="CY34" s="682"/>
      <c r="CZ34" s="683">
        <v>11.3</v>
      </c>
      <c r="DA34" s="701"/>
      <c r="DB34" s="701"/>
      <c r="DC34" s="702"/>
      <c r="DD34" s="686">
        <v>2638352</v>
      </c>
      <c r="DE34" s="681"/>
      <c r="DF34" s="681"/>
      <c r="DG34" s="681"/>
      <c r="DH34" s="681"/>
      <c r="DI34" s="681"/>
      <c r="DJ34" s="681"/>
      <c r="DK34" s="682"/>
      <c r="DL34" s="686">
        <v>2128578</v>
      </c>
      <c r="DM34" s="681"/>
      <c r="DN34" s="681"/>
      <c r="DO34" s="681"/>
      <c r="DP34" s="681"/>
      <c r="DQ34" s="681"/>
      <c r="DR34" s="681"/>
      <c r="DS34" s="681"/>
      <c r="DT34" s="681"/>
      <c r="DU34" s="681"/>
      <c r="DV34" s="682"/>
      <c r="DW34" s="683">
        <v>15.3</v>
      </c>
      <c r="DX34" s="701"/>
      <c r="DY34" s="701"/>
      <c r="DZ34" s="701"/>
      <c r="EA34" s="701"/>
      <c r="EB34" s="701"/>
      <c r="EC34" s="722"/>
    </row>
    <row r="35" spans="2:133" ht="11.25" customHeight="1" x14ac:dyDescent="0.15">
      <c r="B35" s="677" t="s">
        <v>319</v>
      </c>
      <c r="C35" s="678"/>
      <c r="D35" s="678"/>
      <c r="E35" s="678"/>
      <c r="F35" s="678"/>
      <c r="G35" s="678"/>
      <c r="H35" s="678"/>
      <c r="I35" s="678"/>
      <c r="J35" s="678"/>
      <c r="K35" s="678"/>
      <c r="L35" s="678"/>
      <c r="M35" s="678"/>
      <c r="N35" s="678"/>
      <c r="O35" s="678"/>
      <c r="P35" s="678"/>
      <c r="Q35" s="679"/>
      <c r="R35" s="680">
        <v>2542316</v>
      </c>
      <c r="S35" s="681"/>
      <c r="T35" s="681"/>
      <c r="U35" s="681"/>
      <c r="V35" s="681"/>
      <c r="W35" s="681"/>
      <c r="X35" s="681"/>
      <c r="Y35" s="682"/>
      <c r="Z35" s="713">
        <v>6.7</v>
      </c>
      <c r="AA35" s="713"/>
      <c r="AB35" s="713"/>
      <c r="AC35" s="713"/>
      <c r="AD35" s="714" t="s">
        <v>126</v>
      </c>
      <c r="AE35" s="714"/>
      <c r="AF35" s="714"/>
      <c r="AG35" s="714"/>
      <c r="AH35" s="714"/>
      <c r="AI35" s="714"/>
      <c r="AJ35" s="714"/>
      <c r="AK35" s="714"/>
      <c r="AL35" s="683" t="s">
        <v>126</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755606</v>
      </c>
      <c r="CS35" s="699"/>
      <c r="CT35" s="699"/>
      <c r="CU35" s="699"/>
      <c r="CV35" s="699"/>
      <c r="CW35" s="699"/>
      <c r="CX35" s="699"/>
      <c r="CY35" s="700"/>
      <c r="CZ35" s="683">
        <v>2.1</v>
      </c>
      <c r="DA35" s="701"/>
      <c r="DB35" s="701"/>
      <c r="DC35" s="702"/>
      <c r="DD35" s="686">
        <v>625152</v>
      </c>
      <c r="DE35" s="699"/>
      <c r="DF35" s="699"/>
      <c r="DG35" s="699"/>
      <c r="DH35" s="699"/>
      <c r="DI35" s="699"/>
      <c r="DJ35" s="699"/>
      <c r="DK35" s="700"/>
      <c r="DL35" s="686">
        <v>279327</v>
      </c>
      <c r="DM35" s="699"/>
      <c r="DN35" s="699"/>
      <c r="DO35" s="699"/>
      <c r="DP35" s="699"/>
      <c r="DQ35" s="699"/>
      <c r="DR35" s="699"/>
      <c r="DS35" s="699"/>
      <c r="DT35" s="699"/>
      <c r="DU35" s="699"/>
      <c r="DV35" s="700"/>
      <c r="DW35" s="683">
        <v>2</v>
      </c>
      <c r="DX35" s="701"/>
      <c r="DY35" s="701"/>
      <c r="DZ35" s="701"/>
      <c r="EA35" s="701"/>
      <c r="EB35" s="701"/>
      <c r="EC35" s="722"/>
    </row>
    <row r="36" spans="2:133" ht="11.25" customHeight="1" x14ac:dyDescent="0.15">
      <c r="B36" s="677" t="s">
        <v>323</v>
      </c>
      <c r="C36" s="678"/>
      <c r="D36" s="678"/>
      <c r="E36" s="678"/>
      <c r="F36" s="678"/>
      <c r="G36" s="678"/>
      <c r="H36" s="678"/>
      <c r="I36" s="678"/>
      <c r="J36" s="678"/>
      <c r="K36" s="678"/>
      <c r="L36" s="678"/>
      <c r="M36" s="678"/>
      <c r="N36" s="678"/>
      <c r="O36" s="678"/>
      <c r="P36" s="678"/>
      <c r="Q36" s="679"/>
      <c r="R36" s="680">
        <v>1734445</v>
      </c>
      <c r="S36" s="681"/>
      <c r="T36" s="681"/>
      <c r="U36" s="681"/>
      <c r="V36" s="681"/>
      <c r="W36" s="681"/>
      <c r="X36" s="681"/>
      <c r="Y36" s="682"/>
      <c r="Z36" s="713">
        <v>4.5999999999999996</v>
      </c>
      <c r="AA36" s="713"/>
      <c r="AB36" s="713"/>
      <c r="AC36" s="713"/>
      <c r="AD36" s="714" t="s">
        <v>126</v>
      </c>
      <c r="AE36" s="714"/>
      <c r="AF36" s="714"/>
      <c r="AG36" s="714"/>
      <c r="AH36" s="714"/>
      <c r="AI36" s="714"/>
      <c r="AJ36" s="714"/>
      <c r="AK36" s="714"/>
      <c r="AL36" s="683" t="s">
        <v>126</v>
      </c>
      <c r="AM36" s="684"/>
      <c r="AN36" s="684"/>
      <c r="AO36" s="715"/>
      <c r="AP36" s="235"/>
      <c r="AQ36" s="732" t="s">
        <v>324</v>
      </c>
      <c r="AR36" s="733"/>
      <c r="AS36" s="733"/>
      <c r="AT36" s="733"/>
      <c r="AU36" s="733"/>
      <c r="AV36" s="733"/>
      <c r="AW36" s="733"/>
      <c r="AX36" s="733"/>
      <c r="AY36" s="734"/>
      <c r="AZ36" s="735">
        <v>3247165</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253312</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10219114</v>
      </c>
      <c r="CS36" s="681"/>
      <c r="CT36" s="681"/>
      <c r="CU36" s="681"/>
      <c r="CV36" s="681"/>
      <c r="CW36" s="681"/>
      <c r="CX36" s="681"/>
      <c r="CY36" s="682"/>
      <c r="CZ36" s="683">
        <v>28.7</v>
      </c>
      <c r="DA36" s="701"/>
      <c r="DB36" s="701"/>
      <c r="DC36" s="702"/>
      <c r="DD36" s="686">
        <v>2842711</v>
      </c>
      <c r="DE36" s="681"/>
      <c r="DF36" s="681"/>
      <c r="DG36" s="681"/>
      <c r="DH36" s="681"/>
      <c r="DI36" s="681"/>
      <c r="DJ36" s="681"/>
      <c r="DK36" s="682"/>
      <c r="DL36" s="686">
        <v>1337145</v>
      </c>
      <c r="DM36" s="681"/>
      <c r="DN36" s="681"/>
      <c r="DO36" s="681"/>
      <c r="DP36" s="681"/>
      <c r="DQ36" s="681"/>
      <c r="DR36" s="681"/>
      <c r="DS36" s="681"/>
      <c r="DT36" s="681"/>
      <c r="DU36" s="681"/>
      <c r="DV36" s="682"/>
      <c r="DW36" s="683">
        <v>9.6</v>
      </c>
      <c r="DX36" s="701"/>
      <c r="DY36" s="701"/>
      <c r="DZ36" s="701"/>
      <c r="EA36" s="701"/>
      <c r="EB36" s="701"/>
      <c r="EC36" s="722"/>
    </row>
    <row r="37" spans="2:133" ht="11.25" customHeight="1" x14ac:dyDescent="0.15">
      <c r="B37" s="677" t="s">
        <v>327</v>
      </c>
      <c r="C37" s="678"/>
      <c r="D37" s="678"/>
      <c r="E37" s="678"/>
      <c r="F37" s="678"/>
      <c r="G37" s="678"/>
      <c r="H37" s="678"/>
      <c r="I37" s="678"/>
      <c r="J37" s="678"/>
      <c r="K37" s="678"/>
      <c r="L37" s="678"/>
      <c r="M37" s="678"/>
      <c r="N37" s="678"/>
      <c r="O37" s="678"/>
      <c r="P37" s="678"/>
      <c r="Q37" s="679"/>
      <c r="R37" s="680">
        <v>1468538</v>
      </c>
      <c r="S37" s="681"/>
      <c r="T37" s="681"/>
      <c r="U37" s="681"/>
      <c r="V37" s="681"/>
      <c r="W37" s="681"/>
      <c r="X37" s="681"/>
      <c r="Y37" s="682"/>
      <c r="Z37" s="713">
        <v>3.9</v>
      </c>
      <c r="AA37" s="713"/>
      <c r="AB37" s="713"/>
      <c r="AC37" s="713"/>
      <c r="AD37" s="714" t="s">
        <v>126</v>
      </c>
      <c r="AE37" s="714"/>
      <c r="AF37" s="714"/>
      <c r="AG37" s="714"/>
      <c r="AH37" s="714"/>
      <c r="AI37" s="714"/>
      <c r="AJ37" s="714"/>
      <c r="AK37" s="714"/>
      <c r="AL37" s="683" t="s">
        <v>126</v>
      </c>
      <c r="AM37" s="684"/>
      <c r="AN37" s="684"/>
      <c r="AO37" s="715"/>
      <c r="AQ37" s="723" t="s">
        <v>328</v>
      </c>
      <c r="AR37" s="724"/>
      <c r="AS37" s="724"/>
      <c r="AT37" s="724"/>
      <c r="AU37" s="724"/>
      <c r="AV37" s="724"/>
      <c r="AW37" s="724"/>
      <c r="AX37" s="724"/>
      <c r="AY37" s="725"/>
      <c r="AZ37" s="680">
        <v>519346</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231371</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361811</v>
      </c>
      <c r="CS37" s="699"/>
      <c r="CT37" s="699"/>
      <c r="CU37" s="699"/>
      <c r="CV37" s="699"/>
      <c r="CW37" s="699"/>
      <c r="CX37" s="699"/>
      <c r="CY37" s="700"/>
      <c r="CZ37" s="683">
        <v>1</v>
      </c>
      <c r="DA37" s="701"/>
      <c r="DB37" s="701"/>
      <c r="DC37" s="702"/>
      <c r="DD37" s="686">
        <v>359322</v>
      </c>
      <c r="DE37" s="699"/>
      <c r="DF37" s="699"/>
      <c r="DG37" s="699"/>
      <c r="DH37" s="699"/>
      <c r="DI37" s="699"/>
      <c r="DJ37" s="699"/>
      <c r="DK37" s="700"/>
      <c r="DL37" s="686">
        <v>359322</v>
      </c>
      <c r="DM37" s="699"/>
      <c r="DN37" s="699"/>
      <c r="DO37" s="699"/>
      <c r="DP37" s="699"/>
      <c r="DQ37" s="699"/>
      <c r="DR37" s="699"/>
      <c r="DS37" s="699"/>
      <c r="DT37" s="699"/>
      <c r="DU37" s="699"/>
      <c r="DV37" s="700"/>
      <c r="DW37" s="683">
        <v>2.6</v>
      </c>
      <c r="DX37" s="701"/>
      <c r="DY37" s="701"/>
      <c r="DZ37" s="701"/>
      <c r="EA37" s="701"/>
      <c r="EB37" s="701"/>
      <c r="EC37" s="722"/>
    </row>
    <row r="38" spans="2:133" ht="11.25" customHeight="1" x14ac:dyDescent="0.15">
      <c r="B38" s="677" t="s">
        <v>331</v>
      </c>
      <c r="C38" s="678"/>
      <c r="D38" s="678"/>
      <c r="E38" s="678"/>
      <c r="F38" s="678"/>
      <c r="G38" s="678"/>
      <c r="H38" s="678"/>
      <c r="I38" s="678"/>
      <c r="J38" s="678"/>
      <c r="K38" s="678"/>
      <c r="L38" s="678"/>
      <c r="M38" s="678"/>
      <c r="N38" s="678"/>
      <c r="O38" s="678"/>
      <c r="P38" s="678"/>
      <c r="Q38" s="679"/>
      <c r="R38" s="680">
        <v>1465071</v>
      </c>
      <c r="S38" s="681"/>
      <c r="T38" s="681"/>
      <c r="U38" s="681"/>
      <c r="V38" s="681"/>
      <c r="W38" s="681"/>
      <c r="X38" s="681"/>
      <c r="Y38" s="682"/>
      <c r="Z38" s="713">
        <v>3.9</v>
      </c>
      <c r="AA38" s="713"/>
      <c r="AB38" s="713"/>
      <c r="AC38" s="713"/>
      <c r="AD38" s="714">
        <v>1111</v>
      </c>
      <c r="AE38" s="714"/>
      <c r="AF38" s="714"/>
      <c r="AG38" s="714"/>
      <c r="AH38" s="714"/>
      <c r="AI38" s="714"/>
      <c r="AJ38" s="714"/>
      <c r="AK38" s="714"/>
      <c r="AL38" s="683">
        <v>0</v>
      </c>
      <c r="AM38" s="684"/>
      <c r="AN38" s="684"/>
      <c r="AO38" s="715"/>
      <c r="AQ38" s="723" t="s">
        <v>332</v>
      </c>
      <c r="AR38" s="724"/>
      <c r="AS38" s="724"/>
      <c r="AT38" s="724"/>
      <c r="AU38" s="724"/>
      <c r="AV38" s="724"/>
      <c r="AW38" s="724"/>
      <c r="AX38" s="724"/>
      <c r="AY38" s="725"/>
      <c r="AZ38" s="680">
        <v>487167</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7487</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2223081</v>
      </c>
      <c r="CS38" s="681"/>
      <c r="CT38" s="681"/>
      <c r="CU38" s="681"/>
      <c r="CV38" s="681"/>
      <c r="CW38" s="681"/>
      <c r="CX38" s="681"/>
      <c r="CY38" s="682"/>
      <c r="CZ38" s="683">
        <v>6.3</v>
      </c>
      <c r="DA38" s="701"/>
      <c r="DB38" s="701"/>
      <c r="DC38" s="702"/>
      <c r="DD38" s="686">
        <v>1829534</v>
      </c>
      <c r="DE38" s="681"/>
      <c r="DF38" s="681"/>
      <c r="DG38" s="681"/>
      <c r="DH38" s="681"/>
      <c r="DI38" s="681"/>
      <c r="DJ38" s="681"/>
      <c r="DK38" s="682"/>
      <c r="DL38" s="686">
        <v>1613350</v>
      </c>
      <c r="DM38" s="681"/>
      <c r="DN38" s="681"/>
      <c r="DO38" s="681"/>
      <c r="DP38" s="681"/>
      <c r="DQ38" s="681"/>
      <c r="DR38" s="681"/>
      <c r="DS38" s="681"/>
      <c r="DT38" s="681"/>
      <c r="DU38" s="681"/>
      <c r="DV38" s="682"/>
      <c r="DW38" s="683">
        <v>11.6</v>
      </c>
      <c r="DX38" s="701"/>
      <c r="DY38" s="701"/>
      <c r="DZ38" s="701"/>
      <c r="EA38" s="701"/>
      <c r="EB38" s="701"/>
      <c r="EC38" s="722"/>
    </row>
    <row r="39" spans="2:133" ht="11.25" customHeight="1" x14ac:dyDescent="0.15">
      <c r="B39" s="677" t="s">
        <v>335</v>
      </c>
      <c r="C39" s="678"/>
      <c r="D39" s="678"/>
      <c r="E39" s="678"/>
      <c r="F39" s="678"/>
      <c r="G39" s="678"/>
      <c r="H39" s="678"/>
      <c r="I39" s="678"/>
      <c r="J39" s="678"/>
      <c r="K39" s="678"/>
      <c r="L39" s="678"/>
      <c r="M39" s="678"/>
      <c r="N39" s="678"/>
      <c r="O39" s="678"/>
      <c r="P39" s="678"/>
      <c r="Q39" s="679"/>
      <c r="R39" s="680">
        <v>1886300</v>
      </c>
      <c r="S39" s="681"/>
      <c r="T39" s="681"/>
      <c r="U39" s="681"/>
      <c r="V39" s="681"/>
      <c r="W39" s="681"/>
      <c r="X39" s="681"/>
      <c r="Y39" s="682"/>
      <c r="Z39" s="713">
        <v>5</v>
      </c>
      <c r="AA39" s="713"/>
      <c r="AB39" s="713"/>
      <c r="AC39" s="713"/>
      <c r="AD39" s="714" t="s">
        <v>126</v>
      </c>
      <c r="AE39" s="714"/>
      <c r="AF39" s="714"/>
      <c r="AG39" s="714"/>
      <c r="AH39" s="714"/>
      <c r="AI39" s="714"/>
      <c r="AJ39" s="714"/>
      <c r="AK39" s="714"/>
      <c r="AL39" s="683" t="s">
        <v>126</v>
      </c>
      <c r="AM39" s="684"/>
      <c r="AN39" s="684"/>
      <c r="AO39" s="715"/>
      <c r="AQ39" s="723" t="s">
        <v>336</v>
      </c>
      <c r="AR39" s="724"/>
      <c r="AS39" s="724"/>
      <c r="AT39" s="724"/>
      <c r="AU39" s="724"/>
      <c r="AV39" s="724"/>
      <c r="AW39" s="724"/>
      <c r="AX39" s="724"/>
      <c r="AY39" s="725"/>
      <c r="AZ39" s="680">
        <v>143583</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12311</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1405834</v>
      </c>
      <c r="CS39" s="699"/>
      <c r="CT39" s="699"/>
      <c r="CU39" s="699"/>
      <c r="CV39" s="699"/>
      <c r="CW39" s="699"/>
      <c r="CX39" s="699"/>
      <c r="CY39" s="700"/>
      <c r="CZ39" s="683">
        <v>4</v>
      </c>
      <c r="DA39" s="701"/>
      <c r="DB39" s="701"/>
      <c r="DC39" s="702"/>
      <c r="DD39" s="686">
        <v>1388663</v>
      </c>
      <c r="DE39" s="699"/>
      <c r="DF39" s="699"/>
      <c r="DG39" s="699"/>
      <c r="DH39" s="699"/>
      <c r="DI39" s="699"/>
      <c r="DJ39" s="699"/>
      <c r="DK39" s="700"/>
      <c r="DL39" s="686" t="s">
        <v>126</v>
      </c>
      <c r="DM39" s="699"/>
      <c r="DN39" s="699"/>
      <c r="DO39" s="699"/>
      <c r="DP39" s="699"/>
      <c r="DQ39" s="699"/>
      <c r="DR39" s="699"/>
      <c r="DS39" s="699"/>
      <c r="DT39" s="699"/>
      <c r="DU39" s="699"/>
      <c r="DV39" s="700"/>
      <c r="DW39" s="683" t="s">
        <v>126</v>
      </c>
      <c r="DX39" s="701"/>
      <c r="DY39" s="701"/>
      <c r="DZ39" s="701"/>
      <c r="EA39" s="701"/>
      <c r="EB39" s="701"/>
      <c r="EC39" s="722"/>
    </row>
    <row r="40" spans="2:133" ht="11.25" customHeight="1" x14ac:dyDescent="0.15">
      <c r="B40" s="677" t="s">
        <v>339</v>
      </c>
      <c r="C40" s="678"/>
      <c r="D40" s="678"/>
      <c r="E40" s="678"/>
      <c r="F40" s="678"/>
      <c r="G40" s="678"/>
      <c r="H40" s="678"/>
      <c r="I40" s="678"/>
      <c r="J40" s="678"/>
      <c r="K40" s="678"/>
      <c r="L40" s="678"/>
      <c r="M40" s="678"/>
      <c r="N40" s="678"/>
      <c r="O40" s="678"/>
      <c r="P40" s="678"/>
      <c r="Q40" s="679"/>
      <c r="R40" s="680" t="s">
        <v>126</v>
      </c>
      <c r="S40" s="681"/>
      <c r="T40" s="681"/>
      <c r="U40" s="681"/>
      <c r="V40" s="681"/>
      <c r="W40" s="681"/>
      <c r="X40" s="681"/>
      <c r="Y40" s="682"/>
      <c r="Z40" s="713" t="s">
        <v>126</v>
      </c>
      <c r="AA40" s="713"/>
      <c r="AB40" s="713"/>
      <c r="AC40" s="713"/>
      <c r="AD40" s="714" t="s">
        <v>231</v>
      </c>
      <c r="AE40" s="714"/>
      <c r="AF40" s="714"/>
      <c r="AG40" s="714"/>
      <c r="AH40" s="714"/>
      <c r="AI40" s="714"/>
      <c r="AJ40" s="714"/>
      <c r="AK40" s="714"/>
      <c r="AL40" s="683" t="s">
        <v>126</v>
      </c>
      <c r="AM40" s="684"/>
      <c r="AN40" s="684"/>
      <c r="AO40" s="715"/>
      <c r="AQ40" s="723" t="s">
        <v>340</v>
      </c>
      <c r="AR40" s="724"/>
      <c r="AS40" s="724"/>
      <c r="AT40" s="724"/>
      <c r="AU40" s="724"/>
      <c r="AV40" s="724"/>
      <c r="AW40" s="724"/>
      <c r="AX40" s="724"/>
      <c r="AY40" s="725"/>
      <c r="AZ40" s="680">
        <v>17571</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102</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1495936</v>
      </c>
      <c r="CS40" s="681"/>
      <c r="CT40" s="681"/>
      <c r="CU40" s="681"/>
      <c r="CV40" s="681"/>
      <c r="CW40" s="681"/>
      <c r="CX40" s="681"/>
      <c r="CY40" s="682"/>
      <c r="CZ40" s="683">
        <v>4.2</v>
      </c>
      <c r="DA40" s="701"/>
      <c r="DB40" s="701"/>
      <c r="DC40" s="702"/>
      <c r="DD40" s="686">
        <v>220136</v>
      </c>
      <c r="DE40" s="681"/>
      <c r="DF40" s="681"/>
      <c r="DG40" s="681"/>
      <c r="DH40" s="681"/>
      <c r="DI40" s="681"/>
      <c r="DJ40" s="681"/>
      <c r="DK40" s="682"/>
      <c r="DL40" s="686">
        <v>213160</v>
      </c>
      <c r="DM40" s="681"/>
      <c r="DN40" s="681"/>
      <c r="DO40" s="681"/>
      <c r="DP40" s="681"/>
      <c r="DQ40" s="681"/>
      <c r="DR40" s="681"/>
      <c r="DS40" s="681"/>
      <c r="DT40" s="681"/>
      <c r="DU40" s="681"/>
      <c r="DV40" s="682"/>
      <c r="DW40" s="683">
        <v>1.5</v>
      </c>
      <c r="DX40" s="701"/>
      <c r="DY40" s="701"/>
      <c r="DZ40" s="701"/>
      <c r="EA40" s="701"/>
      <c r="EB40" s="701"/>
      <c r="EC40" s="722"/>
    </row>
    <row r="41" spans="2:133" ht="11.25" customHeight="1" x14ac:dyDescent="0.15">
      <c r="B41" s="677" t="s">
        <v>344</v>
      </c>
      <c r="C41" s="678"/>
      <c r="D41" s="678"/>
      <c r="E41" s="678"/>
      <c r="F41" s="678"/>
      <c r="G41" s="678"/>
      <c r="H41" s="678"/>
      <c r="I41" s="678"/>
      <c r="J41" s="678"/>
      <c r="K41" s="678"/>
      <c r="L41" s="678"/>
      <c r="M41" s="678"/>
      <c r="N41" s="678"/>
      <c r="O41" s="678"/>
      <c r="P41" s="678"/>
      <c r="Q41" s="679"/>
      <c r="R41" s="680" t="s">
        <v>126</v>
      </c>
      <c r="S41" s="681"/>
      <c r="T41" s="681"/>
      <c r="U41" s="681"/>
      <c r="V41" s="681"/>
      <c r="W41" s="681"/>
      <c r="X41" s="681"/>
      <c r="Y41" s="682"/>
      <c r="Z41" s="713" t="s">
        <v>143</v>
      </c>
      <c r="AA41" s="713"/>
      <c r="AB41" s="713"/>
      <c r="AC41" s="713"/>
      <c r="AD41" s="714" t="s">
        <v>126</v>
      </c>
      <c r="AE41" s="714"/>
      <c r="AF41" s="714"/>
      <c r="AG41" s="714"/>
      <c r="AH41" s="714"/>
      <c r="AI41" s="714"/>
      <c r="AJ41" s="714"/>
      <c r="AK41" s="714"/>
      <c r="AL41" s="683" t="s">
        <v>126</v>
      </c>
      <c r="AM41" s="684"/>
      <c r="AN41" s="684"/>
      <c r="AO41" s="715"/>
      <c r="AQ41" s="723" t="s">
        <v>345</v>
      </c>
      <c r="AR41" s="724"/>
      <c r="AS41" s="724"/>
      <c r="AT41" s="724"/>
      <c r="AU41" s="724"/>
      <c r="AV41" s="724"/>
      <c r="AW41" s="724"/>
      <c r="AX41" s="724"/>
      <c r="AY41" s="725"/>
      <c r="AZ41" s="680">
        <v>445415</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3</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126</v>
      </c>
      <c r="CS41" s="699"/>
      <c r="CT41" s="699"/>
      <c r="CU41" s="699"/>
      <c r="CV41" s="699"/>
      <c r="CW41" s="699"/>
      <c r="CX41" s="699"/>
      <c r="CY41" s="700"/>
      <c r="CZ41" s="683" t="s">
        <v>126</v>
      </c>
      <c r="DA41" s="701"/>
      <c r="DB41" s="701"/>
      <c r="DC41" s="702"/>
      <c r="DD41" s="686" t="s">
        <v>126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348</v>
      </c>
      <c r="C42" s="678"/>
      <c r="D42" s="678"/>
      <c r="E42" s="678"/>
      <c r="F42" s="678"/>
      <c r="G42" s="678"/>
      <c r="H42" s="678"/>
      <c r="I42" s="678"/>
      <c r="J42" s="678"/>
      <c r="K42" s="678"/>
      <c r="L42" s="678"/>
      <c r="M42" s="678"/>
      <c r="N42" s="678"/>
      <c r="O42" s="678"/>
      <c r="P42" s="678"/>
      <c r="Q42" s="679"/>
      <c r="R42" s="680">
        <v>775000</v>
      </c>
      <c r="S42" s="681"/>
      <c r="T42" s="681"/>
      <c r="U42" s="681"/>
      <c r="V42" s="681"/>
      <c r="W42" s="681"/>
      <c r="X42" s="681"/>
      <c r="Y42" s="682"/>
      <c r="Z42" s="713">
        <v>2.1</v>
      </c>
      <c r="AA42" s="713"/>
      <c r="AB42" s="713"/>
      <c r="AC42" s="713"/>
      <c r="AD42" s="714" t="s">
        <v>126</v>
      </c>
      <c r="AE42" s="714"/>
      <c r="AF42" s="714"/>
      <c r="AG42" s="714"/>
      <c r="AH42" s="714"/>
      <c r="AI42" s="714"/>
      <c r="AJ42" s="714"/>
      <c r="AK42" s="714"/>
      <c r="AL42" s="683" t="s">
        <v>126</v>
      </c>
      <c r="AM42" s="684"/>
      <c r="AN42" s="684"/>
      <c r="AO42" s="715"/>
      <c r="AQ42" s="716" t="s">
        <v>349</v>
      </c>
      <c r="AR42" s="717"/>
      <c r="AS42" s="717"/>
      <c r="AT42" s="717"/>
      <c r="AU42" s="717"/>
      <c r="AV42" s="717"/>
      <c r="AW42" s="717"/>
      <c r="AX42" s="717"/>
      <c r="AY42" s="718"/>
      <c r="AZ42" s="664">
        <v>1634083</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336</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3349325</v>
      </c>
      <c r="CS42" s="681"/>
      <c r="CT42" s="681"/>
      <c r="CU42" s="681"/>
      <c r="CV42" s="681"/>
      <c r="CW42" s="681"/>
      <c r="CX42" s="681"/>
      <c r="CY42" s="682"/>
      <c r="CZ42" s="683">
        <v>9.4</v>
      </c>
      <c r="DA42" s="684"/>
      <c r="DB42" s="684"/>
      <c r="DC42" s="685"/>
      <c r="DD42" s="686">
        <v>1177798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352</v>
      </c>
      <c r="C43" s="662"/>
      <c r="D43" s="662"/>
      <c r="E43" s="662"/>
      <c r="F43" s="662"/>
      <c r="G43" s="662"/>
      <c r="H43" s="662"/>
      <c r="I43" s="662"/>
      <c r="J43" s="662"/>
      <c r="K43" s="662"/>
      <c r="L43" s="662"/>
      <c r="M43" s="662"/>
      <c r="N43" s="662"/>
      <c r="O43" s="662"/>
      <c r="P43" s="662"/>
      <c r="Q43" s="663"/>
      <c r="R43" s="664">
        <v>37711803</v>
      </c>
      <c r="S43" s="703"/>
      <c r="T43" s="703"/>
      <c r="U43" s="703"/>
      <c r="V43" s="703"/>
      <c r="W43" s="703"/>
      <c r="X43" s="703"/>
      <c r="Y43" s="704"/>
      <c r="Z43" s="705">
        <v>100</v>
      </c>
      <c r="AA43" s="705"/>
      <c r="AB43" s="705"/>
      <c r="AC43" s="705"/>
      <c r="AD43" s="706">
        <v>13164464</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75012</v>
      </c>
      <c r="CS43" s="699"/>
      <c r="CT43" s="699"/>
      <c r="CU43" s="699"/>
      <c r="CV43" s="699"/>
      <c r="CW43" s="699"/>
      <c r="CX43" s="699"/>
      <c r="CY43" s="700"/>
      <c r="CZ43" s="683">
        <v>0.2</v>
      </c>
      <c r="DA43" s="701"/>
      <c r="DB43" s="701"/>
      <c r="DC43" s="702"/>
      <c r="DD43" s="686">
        <v>75012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354</v>
      </c>
      <c r="CG44" s="678"/>
      <c r="CH44" s="678"/>
      <c r="CI44" s="678"/>
      <c r="CJ44" s="678"/>
      <c r="CK44" s="678"/>
      <c r="CL44" s="678"/>
      <c r="CM44" s="678"/>
      <c r="CN44" s="678"/>
      <c r="CO44" s="678"/>
      <c r="CP44" s="678"/>
      <c r="CQ44" s="679"/>
      <c r="CR44" s="680">
        <v>3343460</v>
      </c>
      <c r="CS44" s="681"/>
      <c r="CT44" s="681"/>
      <c r="CU44" s="681"/>
      <c r="CV44" s="681"/>
      <c r="CW44" s="681"/>
      <c r="CX44" s="681"/>
      <c r="CY44" s="682"/>
      <c r="CZ44" s="683">
        <v>9.4</v>
      </c>
      <c r="DA44" s="684"/>
      <c r="DB44" s="684"/>
      <c r="DC44" s="685"/>
      <c r="DD44" s="686">
        <v>1173309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1378503</v>
      </c>
      <c r="CS45" s="699"/>
      <c r="CT45" s="699"/>
      <c r="CU45" s="699"/>
      <c r="CV45" s="699"/>
      <c r="CW45" s="699"/>
      <c r="CX45" s="699"/>
      <c r="CY45" s="700"/>
      <c r="CZ45" s="683">
        <v>3.9</v>
      </c>
      <c r="DA45" s="701"/>
      <c r="DB45" s="701"/>
      <c r="DC45" s="702"/>
      <c r="DD45" s="686">
        <v>218441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1921776</v>
      </c>
      <c r="CS46" s="681"/>
      <c r="CT46" s="681"/>
      <c r="CU46" s="681"/>
      <c r="CV46" s="681"/>
      <c r="CW46" s="681"/>
      <c r="CX46" s="681"/>
      <c r="CY46" s="682"/>
      <c r="CZ46" s="683">
        <v>5.4</v>
      </c>
      <c r="DA46" s="684"/>
      <c r="DB46" s="684"/>
      <c r="DC46" s="685"/>
      <c r="DD46" s="686">
        <v>930916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5865</v>
      </c>
      <c r="CS47" s="699"/>
      <c r="CT47" s="699"/>
      <c r="CU47" s="699"/>
      <c r="CV47" s="699"/>
      <c r="CW47" s="699"/>
      <c r="CX47" s="699"/>
      <c r="CY47" s="700"/>
      <c r="CZ47" s="683">
        <v>0</v>
      </c>
      <c r="DA47" s="701"/>
      <c r="DB47" s="701"/>
      <c r="DC47" s="702"/>
      <c r="DD47" s="686">
        <v>4489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126</v>
      </c>
      <c r="CS48" s="681"/>
      <c r="CT48" s="681"/>
      <c r="CU48" s="681"/>
      <c r="CV48" s="681"/>
      <c r="CW48" s="681"/>
      <c r="CX48" s="681"/>
      <c r="CY48" s="682"/>
      <c r="CZ48" s="683" t="s">
        <v>126</v>
      </c>
      <c r="DA48" s="684"/>
      <c r="DB48" s="684"/>
      <c r="DC48" s="685"/>
      <c r="DD48" s="686" t="s">
        <v>231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35563403</v>
      </c>
      <c r="CS49" s="665"/>
      <c r="CT49" s="665"/>
      <c r="CU49" s="665"/>
      <c r="CV49" s="665"/>
      <c r="CW49" s="665"/>
      <c r="CX49" s="665"/>
      <c r="CY49" s="666"/>
      <c r="CZ49" s="667">
        <v>100</v>
      </c>
      <c r="DA49" s="668"/>
      <c r="DB49" s="668"/>
      <c r="DC49" s="669"/>
      <c r="DD49" s="670">
        <v>17995219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K+px5blizagXHg049b4nYthdasLNKIQ+P2wI5q/lxrtOxBNXyqv9e/y4o/Ge2NBhM2BQiL44IJxqGLnwnLygfw==" saltValue="so66PAXTwRRp4TNc04YUU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385</v>
      </c>
      <c r="C7" s="1146"/>
      <c r="D7" s="1146"/>
      <c r="E7" s="1146"/>
      <c r="F7" s="1146"/>
      <c r="G7" s="1146"/>
      <c r="H7" s="1146"/>
      <c r="I7" s="1146"/>
      <c r="J7" s="1146"/>
      <c r="K7" s="1146"/>
      <c r="L7" s="1146"/>
      <c r="M7" s="1146"/>
      <c r="N7" s="1146"/>
      <c r="O7" s="1146"/>
      <c r="P7" s="1147"/>
      <c r="Q7" s="1199">
        <v>37700</v>
      </c>
      <c r="R7" s="1200"/>
      <c r="S7" s="1200"/>
      <c r="T7" s="1200"/>
      <c r="U7" s="1200"/>
      <c r="V7" s="1200">
        <v>35559</v>
      </c>
      <c r="W7" s="1200"/>
      <c r="X7" s="1200"/>
      <c r="Y7" s="1200"/>
      <c r="Z7" s="1200"/>
      <c r="AA7" s="1200">
        <f>Q7-V7</f>
        <v>2141</v>
      </c>
      <c r="AB7" s="1200"/>
      <c r="AC7" s="1200"/>
      <c r="AD7" s="1200"/>
      <c r="AE7" s="1201"/>
      <c r="AF7" s="1202">
        <v>2038</v>
      </c>
      <c r="AG7" s="1203"/>
      <c r="AH7" s="1203"/>
      <c r="AI7" s="1203"/>
      <c r="AJ7" s="1204"/>
      <c r="AK7" s="1186">
        <v>1734</v>
      </c>
      <c r="AL7" s="1187"/>
      <c r="AM7" s="1187"/>
      <c r="AN7" s="1187"/>
      <c r="AO7" s="1187"/>
      <c r="AP7" s="1187">
        <v>22170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583</v>
      </c>
      <c r="BS7" s="1190" t="s">
        <v>579</v>
      </c>
      <c r="BT7" s="1191"/>
      <c r="BU7" s="1191"/>
      <c r="BV7" s="1191"/>
      <c r="BW7" s="1191"/>
      <c r="BX7" s="1191"/>
      <c r="BY7" s="1191"/>
      <c r="BZ7" s="1191"/>
      <c r="CA7" s="1191"/>
      <c r="CB7" s="1191"/>
      <c r="CC7" s="1191"/>
      <c r="CD7" s="1191"/>
      <c r="CE7" s="1191"/>
      <c r="CF7" s="1191"/>
      <c r="CG7" s="1192"/>
      <c r="CH7" s="1183">
        <v>-59</v>
      </c>
      <c r="CI7" s="1184"/>
      <c r="CJ7" s="1184"/>
      <c r="CK7" s="1184"/>
      <c r="CL7" s="1185"/>
      <c r="CM7" s="1183">
        <v>70</v>
      </c>
      <c r="CN7" s="1184"/>
      <c r="CO7" s="1184"/>
      <c r="CP7" s="1184"/>
      <c r="CQ7" s="1185"/>
      <c r="CR7" s="1183">
        <v>45</v>
      </c>
      <c r="CS7" s="1184"/>
      <c r="CT7" s="1184"/>
      <c r="CU7" s="1184"/>
      <c r="CV7" s="1185"/>
      <c r="CW7" s="1183" t="s">
        <v>514</v>
      </c>
      <c r="CX7" s="1184"/>
      <c r="CY7" s="1184"/>
      <c r="CZ7" s="1184"/>
      <c r="DA7" s="1185"/>
      <c r="DB7" s="1183" t="s">
        <v>514</v>
      </c>
      <c r="DC7" s="1184"/>
      <c r="DD7" s="1184"/>
      <c r="DE7" s="1184"/>
      <c r="DF7" s="1185"/>
      <c r="DG7" s="1183" t="s">
        <v>514</v>
      </c>
      <c r="DH7" s="1184"/>
      <c r="DI7" s="1184"/>
      <c r="DJ7" s="1184"/>
      <c r="DK7" s="1185"/>
      <c r="DL7" s="1183">
        <v>54</v>
      </c>
      <c r="DM7" s="1184"/>
      <c r="DN7" s="1184"/>
      <c r="DO7" s="1184"/>
      <c r="DP7" s="1185"/>
      <c r="DQ7" s="1183">
        <v>48</v>
      </c>
      <c r="DR7" s="1184"/>
      <c r="DS7" s="1184"/>
      <c r="DT7" s="1184"/>
      <c r="DU7" s="1185"/>
      <c r="DV7" s="1210"/>
      <c r="DW7" s="1211"/>
      <c r="DX7" s="1211"/>
      <c r="DY7" s="1211"/>
      <c r="DZ7" s="1212"/>
      <c r="EA7" s="256"/>
    </row>
    <row r="8" spans="1:131" s="257" customFormat="1" ht="26.25" customHeight="1" x14ac:dyDescent="0.15">
      <c r="A8" s="263">
        <v>2</v>
      </c>
      <c r="B8" s="1132" t="s">
        <v>386</v>
      </c>
      <c r="C8" s="1133"/>
      <c r="D8" s="1133"/>
      <c r="E8" s="1133"/>
      <c r="F8" s="1133"/>
      <c r="G8" s="1133"/>
      <c r="H8" s="1133"/>
      <c r="I8" s="1133"/>
      <c r="J8" s="1133"/>
      <c r="K8" s="1133"/>
      <c r="L8" s="1133"/>
      <c r="M8" s="1133"/>
      <c r="N8" s="1133"/>
      <c r="O8" s="1133"/>
      <c r="P8" s="1134"/>
      <c r="Q8" s="1138">
        <v>2</v>
      </c>
      <c r="R8" s="1139"/>
      <c r="S8" s="1139"/>
      <c r="T8" s="1139"/>
      <c r="U8" s="1139"/>
      <c r="V8" s="1139">
        <v>1</v>
      </c>
      <c r="W8" s="1139"/>
      <c r="X8" s="1139"/>
      <c r="Y8" s="1139"/>
      <c r="Z8" s="1139"/>
      <c r="AA8" s="1139">
        <f t="shared" ref="AA8:AA9" si="0">Q8-V8</f>
        <v>1</v>
      </c>
      <c r="AB8" s="1139"/>
      <c r="AC8" s="1139"/>
      <c r="AD8" s="1139"/>
      <c r="AE8" s="1140"/>
      <c r="AF8" s="1114">
        <v>2</v>
      </c>
      <c r="AG8" s="1115"/>
      <c r="AH8" s="1115"/>
      <c r="AI8" s="1115"/>
      <c r="AJ8" s="1116"/>
      <c r="AK8" s="1181" t="s">
        <v>514</v>
      </c>
      <c r="AL8" s="1182"/>
      <c r="AM8" s="1182"/>
      <c r="AN8" s="1182"/>
      <c r="AO8" s="1182"/>
      <c r="AP8" s="1182" t="s">
        <v>514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580</v>
      </c>
      <c r="BT8" s="1110"/>
      <c r="BU8" s="1110"/>
      <c r="BV8" s="1110"/>
      <c r="BW8" s="1110"/>
      <c r="BX8" s="1110"/>
      <c r="BY8" s="1110"/>
      <c r="BZ8" s="1110"/>
      <c r="CA8" s="1110"/>
      <c r="CB8" s="1110"/>
      <c r="CC8" s="1110"/>
      <c r="CD8" s="1110"/>
      <c r="CE8" s="1110"/>
      <c r="CF8" s="1110"/>
      <c r="CG8" s="1111"/>
      <c r="CH8" s="1084">
        <v>4</v>
      </c>
      <c r="CI8" s="1085"/>
      <c r="CJ8" s="1085"/>
      <c r="CK8" s="1085"/>
      <c r="CL8" s="1086"/>
      <c r="CM8" s="1084">
        <v>110</v>
      </c>
      <c r="CN8" s="1085"/>
      <c r="CO8" s="1085"/>
      <c r="CP8" s="1085"/>
      <c r="CQ8" s="1086"/>
      <c r="CR8" s="1084">
        <v>5</v>
      </c>
      <c r="CS8" s="1085"/>
      <c r="CT8" s="1085"/>
      <c r="CU8" s="1085"/>
      <c r="CV8" s="1086"/>
      <c r="CW8" s="1084">
        <v>60</v>
      </c>
      <c r="CX8" s="1085"/>
      <c r="CY8" s="1085"/>
      <c r="CZ8" s="1085"/>
      <c r="DA8" s="1086"/>
      <c r="DB8" s="1084" t="s">
        <v>514</v>
      </c>
      <c r="DC8" s="1085"/>
      <c r="DD8" s="1085"/>
      <c r="DE8" s="1085"/>
      <c r="DF8" s="1086"/>
      <c r="DG8" s="1084" t="s">
        <v>514</v>
      </c>
      <c r="DH8" s="1085"/>
      <c r="DI8" s="1085"/>
      <c r="DJ8" s="1085"/>
      <c r="DK8" s="1086"/>
      <c r="DL8" s="1084" t="s">
        <v>514</v>
      </c>
      <c r="DM8" s="1085"/>
      <c r="DN8" s="1085"/>
      <c r="DO8" s="1085"/>
      <c r="DP8" s="1086"/>
      <c r="DQ8" s="1084" t="s">
        <v>514</v>
      </c>
      <c r="DR8" s="1085"/>
      <c r="DS8" s="1085"/>
      <c r="DT8" s="1085"/>
      <c r="DU8" s="1086"/>
      <c r="DV8" s="1087"/>
      <c r="DW8" s="1088"/>
      <c r="DX8" s="1088"/>
      <c r="DY8" s="1088"/>
      <c r="DZ8" s="1089"/>
      <c r="EA8" s="256"/>
    </row>
    <row r="9" spans="1:131" s="257" customFormat="1" ht="26.25" customHeight="1" x14ac:dyDescent="0.15">
      <c r="A9" s="263">
        <v>3</v>
      </c>
      <c r="B9" s="1132" t="s">
        <v>387</v>
      </c>
      <c r="C9" s="1133"/>
      <c r="D9" s="1133"/>
      <c r="E9" s="1133"/>
      <c r="F9" s="1133"/>
      <c r="G9" s="1133"/>
      <c r="H9" s="1133"/>
      <c r="I9" s="1133"/>
      <c r="J9" s="1133"/>
      <c r="K9" s="1133"/>
      <c r="L9" s="1133"/>
      <c r="M9" s="1133"/>
      <c r="N9" s="1133"/>
      <c r="O9" s="1133"/>
      <c r="P9" s="1134"/>
      <c r="Q9" s="1138">
        <v>9</v>
      </c>
      <c r="R9" s="1139"/>
      <c r="S9" s="1139"/>
      <c r="T9" s="1139"/>
      <c r="U9" s="1139"/>
      <c r="V9" s="1139">
        <v>3</v>
      </c>
      <c r="W9" s="1139"/>
      <c r="X9" s="1139"/>
      <c r="Y9" s="1139"/>
      <c r="Z9" s="1139"/>
      <c r="AA9" s="1139">
        <f t="shared" si="0"/>
        <v>6</v>
      </c>
      <c r="AB9" s="1139"/>
      <c r="AC9" s="1139"/>
      <c r="AD9" s="1139"/>
      <c r="AE9" s="1140"/>
      <c r="AF9" s="1114">
        <v>6</v>
      </c>
      <c r="AG9" s="1115"/>
      <c r="AH9" s="1115"/>
      <c r="AI9" s="1115"/>
      <c r="AJ9" s="1116"/>
      <c r="AK9" s="1181" t="s">
        <v>514</v>
      </c>
      <c r="AL9" s="1182"/>
      <c r="AM9" s="1182"/>
      <c r="AN9" s="1182"/>
      <c r="AO9" s="1182"/>
      <c r="AP9" s="1182" t="s">
        <v>514</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581</v>
      </c>
      <c r="BT9" s="1110"/>
      <c r="BU9" s="1110"/>
      <c r="BV9" s="1110"/>
      <c r="BW9" s="1110"/>
      <c r="BX9" s="1110"/>
      <c r="BY9" s="1110"/>
      <c r="BZ9" s="1110"/>
      <c r="CA9" s="1110"/>
      <c r="CB9" s="1110"/>
      <c r="CC9" s="1110"/>
      <c r="CD9" s="1110"/>
      <c r="CE9" s="1110"/>
      <c r="CF9" s="1110"/>
      <c r="CG9" s="1111"/>
      <c r="CH9" s="1084">
        <v>0</v>
      </c>
      <c r="CI9" s="1085"/>
      <c r="CJ9" s="1085"/>
      <c r="CK9" s="1085"/>
      <c r="CL9" s="1086"/>
      <c r="CM9" s="1084">
        <v>51</v>
      </c>
      <c r="CN9" s="1085"/>
      <c r="CO9" s="1085"/>
      <c r="CP9" s="1085"/>
      <c r="CQ9" s="1086"/>
      <c r="CR9" s="1084">
        <v>50</v>
      </c>
      <c r="CS9" s="1085"/>
      <c r="CT9" s="1085"/>
      <c r="CU9" s="1085"/>
      <c r="CV9" s="1086"/>
      <c r="CW9" s="1084" t="s">
        <v>514</v>
      </c>
      <c r="CX9" s="1085"/>
      <c r="CY9" s="1085"/>
      <c r="CZ9" s="1085"/>
      <c r="DA9" s="1086"/>
      <c r="DB9" s="1084" t="s">
        <v>514</v>
      </c>
      <c r="DC9" s="1085"/>
      <c r="DD9" s="1085"/>
      <c r="DE9" s="1085"/>
      <c r="DF9" s="1086"/>
      <c r="DG9" s="1084" t="s">
        <v>514</v>
      </c>
      <c r="DH9" s="1085"/>
      <c r="DI9" s="1085"/>
      <c r="DJ9" s="1085"/>
      <c r="DK9" s="1086"/>
      <c r="DL9" s="1084" t="s">
        <v>514</v>
      </c>
      <c r="DM9" s="1085"/>
      <c r="DN9" s="1085"/>
      <c r="DO9" s="1085"/>
      <c r="DP9" s="1086"/>
      <c r="DQ9" s="1084" t="s">
        <v>514</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582</v>
      </c>
      <c r="BT10" s="1110"/>
      <c r="BU10" s="1110"/>
      <c r="BV10" s="1110"/>
      <c r="BW10" s="1110"/>
      <c r="BX10" s="1110"/>
      <c r="BY10" s="1110"/>
      <c r="BZ10" s="1110"/>
      <c r="CA10" s="1110"/>
      <c r="CB10" s="1110"/>
      <c r="CC10" s="1110"/>
      <c r="CD10" s="1110"/>
      <c r="CE10" s="1110"/>
      <c r="CF10" s="1110"/>
      <c r="CG10" s="1111"/>
      <c r="CH10" s="1084">
        <v>0</v>
      </c>
      <c r="CI10" s="1085"/>
      <c r="CJ10" s="1085"/>
      <c r="CK10" s="1085"/>
      <c r="CL10" s="1086"/>
      <c r="CM10" s="1084">
        <v>697</v>
      </c>
      <c r="CN10" s="1085"/>
      <c r="CO10" s="1085"/>
      <c r="CP10" s="1085"/>
      <c r="CQ10" s="1086"/>
      <c r="CR10" s="1084">
        <v>5</v>
      </c>
      <c r="CS10" s="1085"/>
      <c r="CT10" s="1085"/>
      <c r="CU10" s="1085"/>
      <c r="CV10" s="1086"/>
      <c r="CW10" s="1084" t="s">
        <v>514</v>
      </c>
      <c r="CX10" s="1085"/>
      <c r="CY10" s="1085"/>
      <c r="CZ10" s="1085"/>
      <c r="DA10" s="1086"/>
      <c r="DB10" s="1084" t="s">
        <v>514</v>
      </c>
      <c r="DC10" s="1085"/>
      <c r="DD10" s="1085"/>
      <c r="DE10" s="1085"/>
      <c r="DF10" s="1086"/>
      <c r="DG10" s="1084" t="s">
        <v>514</v>
      </c>
      <c r="DH10" s="1085"/>
      <c r="DI10" s="1085"/>
      <c r="DJ10" s="1085"/>
      <c r="DK10" s="1086"/>
      <c r="DL10" s="1084" t="s">
        <v>514</v>
      </c>
      <c r="DM10" s="1085"/>
      <c r="DN10" s="1085"/>
      <c r="DO10" s="1085"/>
      <c r="DP10" s="1086"/>
      <c r="DQ10" s="1084" t="s">
        <v>514</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389</v>
      </c>
      <c r="B23" s="1039" t="s">
        <v>390</v>
      </c>
      <c r="C23" s="1040"/>
      <c r="D23" s="1040"/>
      <c r="E23" s="1040"/>
      <c r="F23" s="1040"/>
      <c r="G23" s="1040"/>
      <c r="H23" s="1040"/>
      <c r="I23" s="1040"/>
      <c r="J23" s="1040"/>
      <c r="K23" s="1040"/>
      <c r="L23" s="1040"/>
      <c r="M23" s="1040"/>
      <c r="N23" s="1040"/>
      <c r="O23" s="1040"/>
      <c r="P23" s="1041"/>
      <c r="Q23" s="1163">
        <f>SUM(Q7:U9)</f>
        <v>37711</v>
      </c>
      <c r="R23" s="1164"/>
      <c r="S23" s="1164"/>
      <c r="T23" s="1164"/>
      <c r="U23" s="1164"/>
      <c r="V23" s="1164">
        <f t="shared" ref="V23" si="1">SUM(V7:Z9)</f>
        <v>35563</v>
      </c>
      <c r="W23" s="1164"/>
      <c r="X23" s="1164"/>
      <c r="Y23" s="1164"/>
      <c r="Z23" s="1164"/>
      <c r="AA23" s="1164">
        <f t="shared" ref="AA23" si="2">SUM(AA7:AE9)</f>
        <v>2148</v>
      </c>
      <c r="AB23" s="1164"/>
      <c r="AC23" s="1164"/>
      <c r="AD23" s="1164"/>
      <c r="AE23" s="1165"/>
      <c r="AF23" s="1166">
        <v>2046</v>
      </c>
      <c r="AG23" s="1164"/>
      <c r="AH23" s="1164"/>
      <c r="AI23" s="1164"/>
      <c r="AJ23" s="1167"/>
      <c r="AK23" s="1168"/>
      <c r="AL23" s="1169"/>
      <c r="AM23" s="1169"/>
      <c r="AN23" s="1169"/>
      <c r="AO23" s="1169"/>
      <c r="AP23" s="1164">
        <f>SUM(AP7:AT9)</f>
        <v>22170</v>
      </c>
      <c r="AQ23" s="1164"/>
      <c r="AR23" s="1164"/>
      <c r="AS23" s="1164"/>
      <c r="AT23" s="1164"/>
      <c r="AU23" s="1170"/>
      <c r="AV23" s="1170"/>
      <c r="AW23" s="1170"/>
      <c r="AX23" s="1170"/>
      <c r="AY23" s="1171"/>
      <c r="AZ23" s="1160" t="s">
        <v>391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368</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6406</v>
      </c>
      <c r="R28" s="1149"/>
      <c r="S28" s="1149"/>
      <c r="T28" s="1149"/>
      <c r="U28" s="1149"/>
      <c r="V28" s="1149">
        <v>6153</v>
      </c>
      <c r="W28" s="1149"/>
      <c r="X28" s="1149"/>
      <c r="Y28" s="1149"/>
      <c r="Z28" s="1149"/>
      <c r="AA28" s="1149">
        <f t="shared" ref="AA28:AA34" si="3">Q28-V28</f>
        <v>253</v>
      </c>
      <c r="AB28" s="1149"/>
      <c r="AC28" s="1149"/>
      <c r="AD28" s="1149"/>
      <c r="AE28" s="1150"/>
      <c r="AF28" s="1151">
        <v>253</v>
      </c>
      <c r="AG28" s="1149"/>
      <c r="AH28" s="1149"/>
      <c r="AI28" s="1149"/>
      <c r="AJ28" s="1152"/>
      <c r="AK28" s="1153">
        <v>611</v>
      </c>
      <c r="AL28" s="1141"/>
      <c r="AM28" s="1141"/>
      <c r="AN28" s="1141"/>
      <c r="AO28" s="1141"/>
      <c r="AP28" s="1141" t="s">
        <v>514</v>
      </c>
      <c r="AQ28" s="1141"/>
      <c r="AR28" s="1141"/>
      <c r="AS28" s="1141"/>
      <c r="AT28" s="1141"/>
      <c r="AU28" s="1141" t="s">
        <v>514</v>
      </c>
      <c r="AV28" s="1141"/>
      <c r="AW28" s="1141"/>
      <c r="AX28" s="1141"/>
      <c r="AY28" s="1141"/>
      <c r="AZ28" s="1142" t="s">
        <v>514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5923</v>
      </c>
      <c r="R29" s="1139"/>
      <c r="S29" s="1139"/>
      <c r="T29" s="1139"/>
      <c r="U29" s="1139"/>
      <c r="V29" s="1139">
        <v>5634</v>
      </c>
      <c r="W29" s="1139"/>
      <c r="X29" s="1139"/>
      <c r="Y29" s="1139"/>
      <c r="Z29" s="1139"/>
      <c r="AA29" s="1139">
        <f t="shared" si="3"/>
        <v>289</v>
      </c>
      <c r="AB29" s="1139"/>
      <c r="AC29" s="1139"/>
      <c r="AD29" s="1139"/>
      <c r="AE29" s="1140"/>
      <c r="AF29" s="1114">
        <v>289</v>
      </c>
      <c r="AG29" s="1115"/>
      <c r="AH29" s="1115"/>
      <c r="AI29" s="1115"/>
      <c r="AJ29" s="1116"/>
      <c r="AK29" s="1075">
        <v>907</v>
      </c>
      <c r="AL29" s="1066"/>
      <c r="AM29" s="1066"/>
      <c r="AN29" s="1066"/>
      <c r="AO29" s="1066"/>
      <c r="AP29" s="1066" t="s">
        <v>514</v>
      </c>
      <c r="AQ29" s="1066"/>
      <c r="AR29" s="1066"/>
      <c r="AS29" s="1066"/>
      <c r="AT29" s="1066"/>
      <c r="AU29" s="1066" t="s">
        <v>514</v>
      </c>
      <c r="AV29" s="1066"/>
      <c r="AW29" s="1066"/>
      <c r="AX29" s="1066"/>
      <c r="AY29" s="1066"/>
      <c r="AZ29" s="1137" t="s">
        <v>514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801</v>
      </c>
      <c r="R30" s="1139"/>
      <c r="S30" s="1139"/>
      <c r="T30" s="1139"/>
      <c r="U30" s="1139"/>
      <c r="V30" s="1139">
        <v>779</v>
      </c>
      <c r="W30" s="1139"/>
      <c r="X30" s="1139"/>
      <c r="Y30" s="1139"/>
      <c r="Z30" s="1139"/>
      <c r="AA30" s="1139">
        <f t="shared" si="3"/>
        <v>22</v>
      </c>
      <c r="AB30" s="1139"/>
      <c r="AC30" s="1139"/>
      <c r="AD30" s="1139"/>
      <c r="AE30" s="1140"/>
      <c r="AF30" s="1114">
        <v>22</v>
      </c>
      <c r="AG30" s="1115"/>
      <c r="AH30" s="1115"/>
      <c r="AI30" s="1115"/>
      <c r="AJ30" s="1116"/>
      <c r="AK30" s="1075">
        <v>169</v>
      </c>
      <c r="AL30" s="1066"/>
      <c r="AM30" s="1066"/>
      <c r="AN30" s="1066"/>
      <c r="AO30" s="1066"/>
      <c r="AP30" s="1066" t="s">
        <v>514</v>
      </c>
      <c r="AQ30" s="1066"/>
      <c r="AR30" s="1066"/>
      <c r="AS30" s="1066"/>
      <c r="AT30" s="1066"/>
      <c r="AU30" s="1066" t="s">
        <v>514</v>
      </c>
      <c r="AV30" s="1066"/>
      <c r="AW30" s="1066"/>
      <c r="AX30" s="1066"/>
      <c r="AY30" s="1066"/>
      <c r="AZ30" s="1137" t="s">
        <v>514</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1886</v>
      </c>
      <c r="R31" s="1139"/>
      <c r="S31" s="1139"/>
      <c r="T31" s="1139"/>
      <c r="U31" s="1139"/>
      <c r="V31" s="1139">
        <v>1733</v>
      </c>
      <c r="W31" s="1139"/>
      <c r="X31" s="1139"/>
      <c r="Y31" s="1139"/>
      <c r="Z31" s="1139"/>
      <c r="AA31" s="1139">
        <f t="shared" si="3"/>
        <v>153</v>
      </c>
      <c r="AB31" s="1139"/>
      <c r="AC31" s="1139"/>
      <c r="AD31" s="1139"/>
      <c r="AE31" s="1140"/>
      <c r="AF31" s="1114">
        <v>554</v>
      </c>
      <c r="AG31" s="1115"/>
      <c r="AH31" s="1115"/>
      <c r="AI31" s="1115"/>
      <c r="AJ31" s="1116"/>
      <c r="AK31" s="1075">
        <v>490</v>
      </c>
      <c r="AL31" s="1066"/>
      <c r="AM31" s="1066"/>
      <c r="AN31" s="1066"/>
      <c r="AO31" s="1066"/>
      <c r="AP31" s="1066">
        <v>2327</v>
      </c>
      <c r="AQ31" s="1066"/>
      <c r="AR31" s="1066"/>
      <c r="AS31" s="1066"/>
      <c r="AT31" s="1066"/>
      <c r="AU31" s="1066">
        <v>2327</v>
      </c>
      <c r="AV31" s="1066"/>
      <c r="AW31" s="1066"/>
      <c r="AX31" s="1066"/>
      <c r="AY31" s="1066"/>
      <c r="AZ31" s="1137" t="s">
        <v>514</v>
      </c>
      <c r="BA31" s="1137"/>
      <c r="BB31" s="1137"/>
      <c r="BC31" s="1137"/>
      <c r="BD31" s="1137"/>
      <c r="BE31" s="1127" t="s">
        <v>406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407</v>
      </c>
      <c r="C32" s="1133"/>
      <c r="D32" s="1133"/>
      <c r="E32" s="1133"/>
      <c r="F32" s="1133"/>
      <c r="G32" s="1133"/>
      <c r="H32" s="1133"/>
      <c r="I32" s="1133"/>
      <c r="J32" s="1133"/>
      <c r="K32" s="1133"/>
      <c r="L32" s="1133"/>
      <c r="M32" s="1133"/>
      <c r="N32" s="1133"/>
      <c r="O32" s="1133"/>
      <c r="P32" s="1134"/>
      <c r="Q32" s="1138">
        <v>1514</v>
      </c>
      <c r="R32" s="1139"/>
      <c r="S32" s="1139"/>
      <c r="T32" s="1139"/>
      <c r="U32" s="1139"/>
      <c r="V32" s="1139">
        <v>1237</v>
      </c>
      <c r="W32" s="1139"/>
      <c r="X32" s="1139"/>
      <c r="Y32" s="1139"/>
      <c r="Z32" s="1139"/>
      <c r="AA32" s="1139">
        <f t="shared" si="3"/>
        <v>277</v>
      </c>
      <c r="AB32" s="1139"/>
      <c r="AC32" s="1139"/>
      <c r="AD32" s="1139"/>
      <c r="AE32" s="1140"/>
      <c r="AF32" s="1114">
        <v>1686</v>
      </c>
      <c r="AG32" s="1115"/>
      <c r="AH32" s="1115"/>
      <c r="AI32" s="1115"/>
      <c r="AJ32" s="1116"/>
      <c r="AK32" s="1075">
        <v>18</v>
      </c>
      <c r="AL32" s="1066"/>
      <c r="AM32" s="1066"/>
      <c r="AN32" s="1066"/>
      <c r="AO32" s="1066"/>
      <c r="AP32" s="1066">
        <v>2484</v>
      </c>
      <c r="AQ32" s="1066"/>
      <c r="AR32" s="1066"/>
      <c r="AS32" s="1066"/>
      <c r="AT32" s="1066"/>
      <c r="AU32" s="1066">
        <v>35</v>
      </c>
      <c r="AV32" s="1066"/>
      <c r="AW32" s="1066"/>
      <c r="AX32" s="1066"/>
      <c r="AY32" s="1066"/>
      <c r="AZ32" s="1137" t="s">
        <v>514</v>
      </c>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409</v>
      </c>
      <c r="C33" s="1133"/>
      <c r="D33" s="1133"/>
      <c r="E33" s="1133"/>
      <c r="F33" s="1133"/>
      <c r="G33" s="1133"/>
      <c r="H33" s="1133"/>
      <c r="I33" s="1133"/>
      <c r="J33" s="1133"/>
      <c r="K33" s="1133"/>
      <c r="L33" s="1133"/>
      <c r="M33" s="1133"/>
      <c r="N33" s="1133"/>
      <c r="O33" s="1133"/>
      <c r="P33" s="1134"/>
      <c r="Q33" s="1138">
        <v>1610</v>
      </c>
      <c r="R33" s="1139"/>
      <c r="S33" s="1139"/>
      <c r="T33" s="1139"/>
      <c r="U33" s="1139"/>
      <c r="V33" s="1139">
        <v>1476</v>
      </c>
      <c r="W33" s="1139"/>
      <c r="X33" s="1139"/>
      <c r="Y33" s="1139"/>
      <c r="Z33" s="1139"/>
      <c r="AA33" s="1139">
        <v>133</v>
      </c>
      <c r="AB33" s="1139"/>
      <c r="AC33" s="1139"/>
      <c r="AD33" s="1139"/>
      <c r="AE33" s="1140"/>
      <c r="AF33" s="1114">
        <v>799</v>
      </c>
      <c r="AG33" s="1115"/>
      <c r="AH33" s="1115"/>
      <c r="AI33" s="1115"/>
      <c r="AJ33" s="1116"/>
      <c r="AK33" s="1075">
        <v>519</v>
      </c>
      <c r="AL33" s="1066"/>
      <c r="AM33" s="1066"/>
      <c r="AN33" s="1066"/>
      <c r="AO33" s="1066"/>
      <c r="AP33" s="1066">
        <v>11465</v>
      </c>
      <c r="AQ33" s="1066"/>
      <c r="AR33" s="1066"/>
      <c r="AS33" s="1066"/>
      <c r="AT33" s="1066"/>
      <c r="AU33" s="1066">
        <v>2385</v>
      </c>
      <c r="AV33" s="1066"/>
      <c r="AW33" s="1066"/>
      <c r="AX33" s="1066"/>
      <c r="AY33" s="1066"/>
      <c r="AZ33" s="1137" t="s">
        <v>514</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411</v>
      </c>
      <c r="C34" s="1133"/>
      <c r="D34" s="1133"/>
      <c r="E34" s="1133"/>
      <c r="F34" s="1133"/>
      <c r="G34" s="1133"/>
      <c r="H34" s="1133"/>
      <c r="I34" s="1133"/>
      <c r="J34" s="1133"/>
      <c r="K34" s="1133"/>
      <c r="L34" s="1133"/>
      <c r="M34" s="1133"/>
      <c r="N34" s="1133"/>
      <c r="O34" s="1133"/>
      <c r="P34" s="1134"/>
      <c r="Q34" s="1138">
        <v>476</v>
      </c>
      <c r="R34" s="1139"/>
      <c r="S34" s="1139"/>
      <c r="T34" s="1139"/>
      <c r="U34" s="1139"/>
      <c r="V34" s="1139">
        <v>472</v>
      </c>
      <c r="W34" s="1139"/>
      <c r="X34" s="1139"/>
      <c r="Y34" s="1139"/>
      <c r="Z34" s="1139"/>
      <c r="AA34" s="1139">
        <f t="shared" si="3"/>
        <v>4</v>
      </c>
      <c r="AB34" s="1139"/>
      <c r="AC34" s="1139"/>
      <c r="AD34" s="1139"/>
      <c r="AE34" s="1140"/>
      <c r="AF34" s="1114" t="s">
        <v>412</v>
      </c>
      <c r="AG34" s="1115"/>
      <c r="AH34" s="1115"/>
      <c r="AI34" s="1115"/>
      <c r="AJ34" s="1116"/>
      <c r="AK34" s="1075">
        <v>144</v>
      </c>
      <c r="AL34" s="1066"/>
      <c r="AM34" s="1066"/>
      <c r="AN34" s="1066"/>
      <c r="AO34" s="1066"/>
      <c r="AP34" s="1066">
        <v>1936</v>
      </c>
      <c r="AQ34" s="1066"/>
      <c r="AR34" s="1066"/>
      <c r="AS34" s="1066"/>
      <c r="AT34" s="1066"/>
      <c r="AU34" s="1066" t="s">
        <v>514</v>
      </c>
      <c r="AV34" s="1066"/>
      <c r="AW34" s="1066"/>
      <c r="AX34" s="1066"/>
      <c r="AY34" s="1066"/>
      <c r="AZ34" s="1137" t="s">
        <v>514</v>
      </c>
      <c r="BA34" s="1137"/>
      <c r="BB34" s="1137"/>
      <c r="BC34" s="1137"/>
      <c r="BD34" s="1137"/>
      <c r="BE34" s="1127" t="s">
        <v>413</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389</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3603</v>
      </c>
      <c r="AG63" s="1054"/>
      <c r="AH63" s="1054"/>
      <c r="AI63" s="1054"/>
      <c r="AJ63" s="1125"/>
      <c r="AK63" s="1126"/>
      <c r="AL63" s="1058"/>
      <c r="AM63" s="1058"/>
      <c r="AN63" s="1058"/>
      <c r="AO63" s="1058"/>
      <c r="AP63" s="1054">
        <f>SUM(AP28:AT34)</f>
        <v>18212</v>
      </c>
      <c r="AQ63" s="1054"/>
      <c r="AR63" s="1054"/>
      <c r="AS63" s="1054"/>
      <c r="AT63" s="1054"/>
      <c r="AU63" s="1054">
        <f>SUM(AU28:AY34)</f>
        <v>4747</v>
      </c>
      <c r="AV63" s="1054"/>
      <c r="AW63" s="1054"/>
      <c r="AX63" s="1054"/>
      <c r="AY63" s="1054"/>
      <c r="AZ63" s="1120"/>
      <c r="BA63" s="1120"/>
      <c r="BB63" s="1120"/>
      <c r="BC63" s="1120"/>
      <c r="BD63" s="1120"/>
      <c r="BE63" s="1055"/>
      <c r="BF63" s="1055"/>
      <c r="BG63" s="1055"/>
      <c r="BH63" s="1055"/>
      <c r="BI63" s="1056"/>
      <c r="BJ63" s="1121" t="s">
        <v>416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420</v>
      </c>
      <c r="W66" s="1097"/>
      <c r="X66" s="1097"/>
      <c r="Y66" s="1097"/>
      <c r="Z66" s="1098"/>
      <c r="AA66" s="1096" t="s">
        <v>396</v>
      </c>
      <c r="AB66" s="1097"/>
      <c r="AC66" s="1097"/>
      <c r="AD66" s="1097"/>
      <c r="AE66" s="1098"/>
      <c r="AF66" s="1102" t="s">
        <v>397</v>
      </c>
      <c r="AG66" s="1103"/>
      <c r="AH66" s="1103"/>
      <c r="AI66" s="1103"/>
      <c r="AJ66" s="1104"/>
      <c r="AK66" s="1096" t="s">
        <v>398</v>
      </c>
      <c r="AL66" s="1091"/>
      <c r="AM66" s="1091"/>
      <c r="AN66" s="1091"/>
      <c r="AO66" s="1092"/>
      <c r="AP66" s="1096" t="s">
        <v>421</v>
      </c>
      <c r="AQ66" s="1097"/>
      <c r="AR66" s="1097"/>
      <c r="AS66" s="1097"/>
      <c r="AT66" s="1098"/>
      <c r="AU66" s="1096" t="s">
        <v>422</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584</v>
      </c>
      <c r="C68" s="1081"/>
      <c r="D68" s="1081"/>
      <c r="E68" s="1081"/>
      <c r="F68" s="1081"/>
      <c r="G68" s="1081"/>
      <c r="H68" s="1081"/>
      <c r="I68" s="1081"/>
      <c r="J68" s="1081"/>
      <c r="K68" s="1081"/>
      <c r="L68" s="1081"/>
      <c r="M68" s="1081"/>
      <c r="N68" s="1081"/>
      <c r="O68" s="1081"/>
      <c r="P68" s="1082"/>
      <c r="Q68" s="1083">
        <v>2368</v>
      </c>
      <c r="R68" s="1077"/>
      <c r="S68" s="1077"/>
      <c r="T68" s="1077"/>
      <c r="U68" s="1077"/>
      <c r="V68" s="1077">
        <v>2284</v>
      </c>
      <c r="W68" s="1077"/>
      <c r="X68" s="1077"/>
      <c r="Y68" s="1077"/>
      <c r="Z68" s="1077"/>
      <c r="AA68" s="1077">
        <f t="shared" ref="AA68" si="4">Q68-V68</f>
        <v>84</v>
      </c>
      <c r="AB68" s="1077"/>
      <c r="AC68" s="1077"/>
      <c r="AD68" s="1077"/>
      <c r="AE68" s="1077"/>
      <c r="AF68" s="1077">
        <v>84</v>
      </c>
      <c r="AG68" s="1077"/>
      <c r="AH68" s="1077"/>
      <c r="AI68" s="1077"/>
      <c r="AJ68" s="1077"/>
      <c r="AK68" s="1077">
        <v>49</v>
      </c>
      <c r="AL68" s="1077"/>
      <c r="AM68" s="1077"/>
      <c r="AN68" s="1077"/>
      <c r="AO68" s="1077"/>
      <c r="AP68" s="1077">
        <v>1966</v>
      </c>
      <c r="AQ68" s="1077"/>
      <c r="AR68" s="1077"/>
      <c r="AS68" s="1077"/>
      <c r="AT68" s="1077"/>
      <c r="AU68" s="1077">
        <v>415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585</v>
      </c>
      <c r="C69" s="1070"/>
      <c r="D69" s="1070"/>
      <c r="E69" s="1070"/>
      <c r="F69" s="1070"/>
      <c r="G69" s="1070"/>
      <c r="H69" s="1070"/>
      <c r="I69" s="1070"/>
      <c r="J69" s="1070"/>
      <c r="K69" s="1070"/>
      <c r="L69" s="1070"/>
      <c r="M69" s="1070"/>
      <c r="N69" s="1070"/>
      <c r="O69" s="1070"/>
      <c r="P69" s="1071"/>
      <c r="Q69" s="1072">
        <v>1109</v>
      </c>
      <c r="R69" s="1066"/>
      <c r="S69" s="1066"/>
      <c r="T69" s="1066"/>
      <c r="U69" s="1066"/>
      <c r="V69" s="1066">
        <v>1105</v>
      </c>
      <c r="W69" s="1066"/>
      <c r="X69" s="1066"/>
      <c r="Y69" s="1066"/>
      <c r="Z69" s="1066"/>
      <c r="AA69" s="1066">
        <v>4</v>
      </c>
      <c r="AB69" s="1066"/>
      <c r="AC69" s="1066"/>
      <c r="AD69" s="1066"/>
      <c r="AE69" s="1066"/>
      <c r="AF69" s="1066">
        <v>4</v>
      </c>
      <c r="AG69" s="1066"/>
      <c r="AH69" s="1066"/>
      <c r="AI69" s="1066"/>
      <c r="AJ69" s="1066"/>
      <c r="AK69" s="1066" t="s">
        <v>514</v>
      </c>
      <c r="AL69" s="1066"/>
      <c r="AM69" s="1066"/>
      <c r="AN69" s="1066"/>
      <c r="AO69" s="1066"/>
      <c r="AP69" s="1066" t="s">
        <v>514</v>
      </c>
      <c r="AQ69" s="1066"/>
      <c r="AR69" s="1066"/>
      <c r="AS69" s="1066"/>
      <c r="AT69" s="1066"/>
      <c r="AU69" s="1066" t="s">
        <v>514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586</v>
      </c>
      <c r="C70" s="1070"/>
      <c r="D70" s="1070"/>
      <c r="E70" s="1070"/>
      <c r="F70" s="1070"/>
      <c r="G70" s="1070"/>
      <c r="H70" s="1070"/>
      <c r="I70" s="1070"/>
      <c r="J70" s="1070"/>
      <c r="K70" s="1070"/>
      <c r="L70" s="1070"/>
      <c r="M70" s="1070"/>
      <c r="N70" s="1070"/>
      <c r="O70" s="1070"/>
      <c r="P70" s="1071"/>
      <c r="Q70" s="1072">
        <v>86</v>
      </c>
      <c r="R70" s="1066"/>
      <c r="S70" s="1066"/>
      <c r="T70" s="1066"/>
      <c r="U70" s="1066"/>
      <c r="V70" s="1066">
        <v>70</v>
      </c>
      <c r="W70" s="1066"/>
      <c r="X70" s="1066"/>
      <c r="Y70" s="1066"/>
      <c r="Z70" s="1066"/>
      <c r="AA70" s="1066">
        <v>17</v>
      </c>
      <c r="AB70" s="1066"/>
      <c r="AC70" s="1066"/>
      <c r="AD70" s="1066"/>
      <c r="AE70" s="1066"/>
      <c r="AF70" s="1066">
        <v>17</v>
      </c>
      <c r="AG70" s="1066"/>
      <c r="AH70" s="1066"/>
      <c r="AI70" s="1066"/>
      <c r="AJ70" s="1066"/>
      <c r="AK70" s="1066" t="s">
        <v>514</v>
      </c>
      <c r="AL70" s="1066"/>
      <c r="AM70" s="1066"/>
      <c r="AN70" s="1066"/>
      <c r="AO70" s="1066"/>
      <c r="AP70" s="1066" t="s">
        <v>514</v>
      </c>
      <c r="AQ70" s="1066"/>
      <c r="AR70" s="1066"/>
      <c r="AS70" s="1066"/>
      <c r="AT70" s="1066"/>
      <c r="AU70" s="1066" t="s">
        <v>514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587</v>
      </c>
      <c r="C71" s="1070"/>
      <c r="D71" s="1070"/>
      <c r="E71" s="1070"/>
      <c r="F71" s="1070"/>
      <c r="G71" s="1070"/>
      <c r="H71" s="1070"/>
      <c r="I71" s="1070"/>
      <c r="J71" s="1070"/>
      <c r="K71" s="1070"/>
      <c r="L71" s="1070"/>
      <c r="M71" s="1070"/>
      <c r="N71" s="1070"/>
      <c r="O71" s="1070"/>
      <c r="P71" s="1071"/>
      <c r="Q71" s="1072">
        <v>342</v>
      </c>
      <c r="R71" s="1066"/>
      <c r="S71" s="1066"/>
      <c r="T71" s="1066"/>
      <c r="U71" s="1066"/>
      <c r="V71" s="1066">
        <v>286</v>
      </c>
      <c r="W71" s="1066"/>
      <c r="X71" s="1066"/>
      <c r="Y71" s="1066"/>
      <c r="Z71" s="1066"/>
      <c r="AA71" s="1066">
        <f t="shared" ref="AA71:AA72" si="5">Q71-V71</f>
        <v>56</v>
      </c>
      <c r="AB71" s="1066"/>
      <c r="AC71" s="1066"/>
      <c r="AD71" s="1066"/>
      <c r="AE71" s="1066"/>
      <c r="AF71" s="1066">
        <v>56</v>
      </c>
      <c r="AG71" s="1066"/>
      <c r="AH71" s="1066"/>
      <c r="AI71" s="1066"/>
      <c r="AJ71" s="1066"/>
      <c r="AK71" s="1066" t="s">
        <v>514</v>
      </c>
      <c r="AL71" s="1066"/>
      <c r="AM71" s="1066"/>
      <c r="AN71" s="1066"/>
      <c r="AO71" s="1066"/>
      <c r="AP71" s="1066" t="s">
        <v>514</v>
      </c>
      <c r="AQ71" s="1066"/>
      <c r="AR71" s="1066"/>
      <c r="AS71" s="1066"/>
      <c r="AT71" s="1066"/>
      <c r="AU71" s="1066" t="s">
        <v>514</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588</v>
      </c>
      <c r="C72" s="1070"/>
      <c r="D72" s="1070"/>
      <c r="E72" s="1070"/>
      <c r="F72" s="1070"/>
      <c r="G72" s="1070"/>
      <c r="H72" s="1070"/>
      <c r="I72" s="1070"/>
      <c r="J72" s="1070"/>
      <c r="K72" s="1070"/>
      <c r="L72" s="1070"/>
      <c r="M72" s="1070"/>
      <c r="N72" s="1070"/>
      <c r="O72" s="1070"/>
      <c r="P72" s="1071"/>
      <c r="Q72" s="1072">
        <v>157056</v>
      </c>
      <c r="R72" s="1066"/>
      <c r="S72" s="1066"/>
      <c r="T72" s="1066"/>
      <c r="U72" s="1066"/>
      <c r="V72" s="1066">
        <v>149362</v>
      </c>
      <c r="W72" s="1066"/>
      <c r="X72" s="1066"/>
      <c r="Y72" s="1066"/>
      <c r="Z72" s="1066"/>
      <c r="AA72" s="1066">
        <f t="shared" si="5"/>
        <v>7694</v>
      </c>
      <c r="AB72" s="1066"/>
      <c r="AC72" s="1066"/>
      <c r="AD72" s="1066"/>
      <c r="AE72" s="1066"/>
      <c r="AF72" s="1066">
        <v>7694</v>
      </c>
      <c r="AG72" s="1066"/>
      <c r="AH72" s="1066"/>
      <c r="AI72" s="1066"/>
      <c r="AJ72" s="1066"/>
      <c r="AK72" s="1066">
        <v>1365</v>
      </c>
      <c r="AL72" s="1066"/>
      <c r="AM72" s="1066"/>
      <c r="AN72" s="1066"/>
      <c r="AO72" s="1066"/>
      <c r="AP72" s="1066" t="s">
        <v>514</v>
      </c>
      <c r="AQ72" s="1066"/>
      <c r="AR72" s="1066"/>
      <c r="AS72" s="1066"/>
      <c r="AT72" s="1066"/>
      <c r="AU72" s="1066" t="s">
        <v>514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389</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SUM(AF68:AJ72)</f>
        <v>7855</v>
      </c>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303</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303</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303</v>
      </c>
      <c r="DR109" s="989"/>
      <c r="DS109" s="989"/>
      <c r="DT109" s="989"/>
      <c r="DU109" s="990"/>
      <c r="DV109" s="991" t="s">
        <v>434</v>
      </c>
      <c r="DW109" s="989"/>
      <c r="DX109" s="989"/>
      <c r="DY109" s="989"/>
      <c r="DZ109" s="1020"/>
    </row>
    <row r="110" spans="1:131" s="248" customFormat="1" ht="26.25" customHeight="1" x14ac:dyDescent="0.15">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2347379</v>
      </c>
      <c r="AB110" s="982"/>
      <c r="AC110" s="982"/>
      <c r="AD110" s="982"/>
      <c r="AE110" s="983"/>
      <c r="AF110" s="984">
        <v>2216754</v>
      </c>
      <c r="AG110" s="982"/>
      <c r="AH110" s="982"/>
      <c r="AI110" s="982"/>
      <c r="AJ110" s="983"/>
      <c r="AK110" s="984">
        <v>2231535</v>
      </c>
      <c r="AL110" s="982"/>
      <c r="AM110" s="982"/>
      <c r="AN110" s="982"/>
      <c r="AO110" s="983"/>
      <c r="AP110" s="985">
        <v>18.600000000000001</v>
      </c>
      <c r="AQ110" s="986"/>
      <c r="AR110" s="986"/>
      <c r="AS110" s="986"/>
      <c r="AT110" s="987"/>
      <c r="AU110" s="1021" t="s">
        <v>71</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22621539</v>
      </c>
      <c r="BR110" s="929"/>
      <c r="BS110" s="929"/>
      <c r="BT110" s="929"/>
      <c r="BU110" s="929"/>
      <c r="BV110" s="929">
        <v>22403386</v>
      </c>
      <c r="BW110" s="929"/>
      <c r="BX110" s="929"/>
      <c r="BY110" s="929"/>
      <c r="BZ110" s="929"/>
      <c r="CA110" s="929">
        <v>22169726</v>
      </c>
      <c r="CB110" s="929"/>
      <c r="CC110" s="929"/>
      <c r="CD110" s="929"/>
      <c r="CE110" s="929"/>
      <c r="CF110" s="953">
        <v>184.6</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126</v>
      </c>
      <c r="DH110" s="929"/>
      <c r="DI110" s="929"/>
      <c r="DJ110" s="929"/>
      <c r="DK110" s="929"/>
      <c r="DL110" s="929" t="s">
        <v>440</v>
      </c>
      <c r="DM110" s="929"/>
      <c r="DN110" s="929"/>
      <c r="DO110" s="929"/>
      <c r="DP110" s="929"/>
      <c r="DQ110" s="929" t="s">
        <v>412</v>
      </c>
      <c r="DR110" s="929"/>
      <c r="DS110" s="929"/>
      <c r="DT110" s="929"/>
      <c r="DU110" s="929"/>
      <c r="DV110" s="930" t="s">
        <v>412</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412</v>
      </c>
      <c r="AB111" s="1010"/>
      <c r="AC111" s="1010"/>
      <c r="AD111" s="1010"/>
      <c r="AE111" s="1011"/>
      <c r="AF111" s="1012" t="s">
        <v>440</v>
      </c>
      <c r="AG111" s="1010"/>
      <c r="AH111" s="1010"/>
      <c r="AI111" s="1010"/>
      <c r="AJ111" s="1011"/>
      <c r="AK111" s="1012" t="s">
        <v>412</v>
      </c>
      <c r="AL111" s="1010"/>
      <c r="AM111" s="1010"/>
      <c r="AN111" s="1010"/>
      <c r="AO111" s="1011"/>
      <c r="AP111" s="1013" t="s">
        <v>416</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v>594150</v>
      </c>
      <c r="BR111" s="901"/>
      <c r="BS111" s="901"/>
      <c r="BT111" s="901"/>
      <c r="BU111" s="901"/>
      <c r="BV111" s="901">
        <v>563550</v>
      </c>
      <c r="BW111" s="901"/>
      <c r="BX111" s="901"/>
      <c r="BY111" s="901"/>
      <c r="BZ111" s="901"/>
      <c r="CA111" s="901">
        <v>532950</v>
      </c>
      <c r="CB111" s="901"/>
      <c r="CC111" s="901"/>
      <c r="CD111" s="901"/>
      <c r="CE111" s="901"/>
      <c r="CF111" s="962">
        <v>4.4000000000000004</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412</v>
      </c>
      <c r="DH111" s="901"/>
      <c r="DI111" s="901"/>
      <c r="DJ111" s="901"/>
      <c r="DK111" s="901"/>
      <c r="DL111" s="901" t="s">
        <v>126</v>
      </c>
      <c r="DM111" s="901"/>
      <c r="DN111" s="901"/>
      <c r="DO111" s="901"/>
      <c r="DP111" s="901"/>
      <c r="DQ111" s="901" t="s">
        <v>412</v>
      </c>
      <c r="DR111" s="901"/>
      <c r="DS111" s="901"/>
      <c r="DT111" s="901"/>
      <c r="DU111" s="901"/>
      <c r="DV111" s="878" t="s">
        <v>416</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126</v>
      </c>
      <c r="AB112" s="864"/>
      <c r="AC112" s="864"/>
      <c r="AD112" s="864"/>
      <c r="AE112" s="865"/>
      <c r="AF112" s="866" t="s">
        <v>440</v>
      </c>
      <c r="AG112" s="864"/>
      <c r="AH112" s="864"/>
      <c r="AI112" s="864"/>
      <c r="AJ112" s="865"/>
      <c r="AK112" s="866" t="s">
        <v>126</v>
      </c>
      <c r="AL112" s="864"/>
      <c r="AM112" s="864"/>
      <c r="AN112" s="864"/>
      <c r="AO112" s="865"/>
      <c r="AP112" s="911" t="s">
        <v>440</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6403862</v>
      </c>
      <c r="BR112" s="901"/>
      <c r="BS112" s="901"/>
      <c r="BT112" s="901"/>
      <c r="BU112" s="901"/>
      <c r="BV112" s="901">
        <v>5265656</v>
      </c>
      <c r="BW112" s="901"/>
      <c r="BX112" s="901"/>
      <c r="BY112" s="901"/>
      <c r="BZ112" s="901"/>
      <c r="CA112" s="901">
        <v>4746600</v>
      </c>
      <c r="CB112" s="901"/>
      <c r="CC112" s="901"/>
      <c r="CD112" s="901"/>
      <c r="CE112" s="901"/>
      <c r="CF112" s="962">
        <v>39.5</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440</v>
      </c>
      <c r="DH112" s="901"/>
      <c r="DI112" s="901"/>
      <c r="DJ112" s="901"/>
      <c r="DK112" s="901"/>
      <c r="DL112" s="901" t="s">
        <v>126</v>
      </c>
      <c r="DM112" s="901"/>
      <c r="DN112" s="901"/>
      <c r="DO112" s="901"/>
      <c r="DP112" s="901"/>
      <c r="DQ112" s="901" t="s">
        <v>416</v>
      </c>
      <c r="DR112" s="901"/>
      <c r="DS112" s="901"/>
      <c r="DT112" s="901"/>
      <c r="DU112" s="901"/>
      <c r="DV112" s="878" t="s">
        <v>126</v>
      </c>
      <c r="DW112" s="878"/>
      <c r="DX112" s="878"/>
      <c r="DY112" s="878"/>
      <c r="DZ112" s="879"/>
    </row>
    <row r="113" spans="1:130" s="248" customFormat="1" ht="26.25" customHeight="1" x14ac:dyDescent="0.15">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399644</v>
      </c>
      <c r="AB113" s="1010"/>
      <c r="AC113" s="1010"/>
      <c r="AD113" s="1010"/>
      <c r="AE113" s="1011"/>
      <c r="AF113" s="1012">
        <v>357709</v>
      </c>
      <c r="AG113" s="1010"/>
      <c r="AH113" s="1010"/>
      <c r="AI113" s="1010"/>
      <c r="AJ113" s="1011"/>
      <c r="AK113" s="1012">
        <v>545740</v>
      </c>
      <c r="AL113" s="1010"/>
      <c r="AM113" s="1010"/>
      <c r="AN113" s="1010"/>
      <c r="AO113" s="1011"/>
      <c r="AP113" s="1013">
        <v>4.5</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v>287127</v>
      </c>
      <c r="BR113" s="901"/>
      <c r="BS113" s="901"/>
      <c r="BT113" s="901"/>
      <c r="BU113" s="901"/>
      <c r="BV113" s="901">
        <v>348937</v>
      </c>
      <c r="BW113" s="901"/>
      <c r="BX113" s="901"/>
      <c r="BY113" s="901"/>
      <c r="BZ113" s="901"/>
      <c r="CA113" s="901">
        <v>414539</v>
      </c>
      <c r="CB113" s="901"/>
      <c r="CC113" s="901"/>
      <c r="CD113" s="901"/>
      <c r="CE113" s="901"/>
      <c r="CF113" s="962">
        <v>3.5</v>
      </c>
      <c r="CG113" s="963"/>
      <c r="CH113" s="963"/>
      <c r="CI113" s="963"/>
      <c r="CJ113" s="963"/>
      <c r="CK113" s="1018"/>
      <c r="CL113" s="905"/>
      <c r="CM113" s="908" t="s">
        <v>450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440</v>
      </c>
      <c r="DH113" s="864"/>
      <c r="DI113" s="864"/>
      <c r="DJ113" s="864"/>
      <c r="DK113" s="865"/>
      <c r="DL113" s="866" t="s">
        <v>440</v>
      </c>
      <c r="DM113" s="864"/>
      <c r="DN113" s="864"/>
      <c r="DO113" s="864"/>
      <c r="DP113" s="865"/>
      <c r="DQ113" s="866" t="s">
        <v>126</v>
      </c>
      <c r="DR113" s="864"/>
      <c r="DS113" s="864"/>
      <c r="DT113" s="864"/>
      <c r="DU113" s="865"/>
      <c r="DV113" s="911" t="s">
        <v>440</v>
      </c>
      <c r="DW113" s="912"/>
      <c r="DX113" s="912"/>
      <c r="DY113" s="912"/>
      <c r="DZ113" s="913"/>
    </row>
    <row r="114" spans="1:130" s="248" customFormat="1" ht="26.25" customHeight="1" x14ac:dyDescent="0.15">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58683</v>
      </c>
      <c r="AB114" s="864"/>
      <c r="AC114" s="864"/>
      <c r="AD114" s="864"/>
      <c r="AE114" s="865"/>
      <c r="AF114" s="866">
        <v>53854</v>
      </c>
      <c r="AG114" s="864"/>
      <c r="AH114" s="864"/>
      <c r="AI114" s="864"/>
      <c r="AJ114" s="865"/>
      <c r="AK114" s="866">
        <v>53904</v>
      </c>
      <c r="AL114" s="864"/>
      <c r="AM114" s="864"/>
      <c r="AN114" s="864"/>
      <c r="AO114" s="865"/>
      <c r="AP114" s="911">
        <v>0.4</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3278397</v>
      </c>
      <c r="BR114" s="901"/>
      <c r="BS114" s="901"/>
      <c r="BT114" s="901"/>
      <c r="BU114" s="901"/>
      <c r="BV114" s="901">
        <v>3239946</v>
      </c>
      <c r="BW114" s="901"/>
      <c r="BX114" s="901"/>
      <c r="BY114" s="901"/>
      <c r="BZ114" s="901"/>
      <c r="CA114" s="901">
        <v>3077663</v>
      </c>
      <c r="CB114" s="901"/>
      <c r="CC114" s="901"/>
      <c r="CD114" s="901"/>
      <c r="CE114" s="901"/>
      <c r="CF114" s="962">
        <v>25.6</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126</v>
      </c>
      <c r="DH114" s="864"/>
      <c r="DI114" s="864"/>
      <c r="DJ114" s="864"/>
      <c r="DK114" s="865"/>
      <c r="DL114" s="866" t="s">
        <v>126</v>
      </c>
      <c r="DM114" s="864"/>
      <c r="DN114" s="864"/>
      <c r="DO114" s="864"/>
      <c r="DP114" s="865"/>
      <c r="DQ114" s="866" t="s">
        <v>440</v>
      </c>
      <c r="DR114" s="864"/>
      <c r="DS114" s="864"/>
      <c r="DT114" s="864"/>
      <c r="DU114" s="865"/>
      <c r="DV114" s="911" t="s">
        <v>126</v>
      </c>
      <c r="DW114" s="912"/>
      <c r="DX114" s="912"/>
      <c r="DY114" s="912"/>
      <c r="DZ114" s="913"/>
    </row>
    <row r="115" spans="1:130" s="248" customFormat="1" ht="26.25" customHeight="1" x14ac:dyDescent="0.15">
      <c r="A115" s="1005"/>
      <c r="B115" s="1006"/>
      <c r="C115" s="834" t="s">
        <v>454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30600</v>
      </c>
      <c r="AB115" s="1010"/>
      <c r="AC115" s="1010"/>
      <c r="AD115" s="1010"/>
      <c r="AE115" s="1011"/>
      <c r="AF115" s="1012">
        <v>30600</v>
      </c>
      <c r="AG115" s="1010"/>
      <c r="AH115" s="1010"/>
      <c r="AI115" s="1010"/>
      <c r="AJ115" s="1011"/>
      <c r="AK115" s="1012">
        <v>30600</v>
      </c>
      <c r="AL115" s="1010"/>
      <c r="AM115" s="1010"/>
      <c r="AN115" s="1010"/>
      <c r="AO115" s="1011"/>
      <c r="AP115" s="1013">
        <v>0.3</v>
      </c>
      <c r="AQ115" s="1014"/>
      <c r="AR115" s="1014"/>
      <c r="AS115" s="1014"/>
      <c r="AT115" s="1015"/>
      <c r="AU115" s="1023"/>
      <c r="AV115" s="1024"/>
      <c r="AW115" s="1024"/>
      <c r="AX115" s="1024"/>
      <c r="AY115" s="1024"/>
      <c r="AZ115" s="899" t="s">
        <v>455</v>
      </c>
      <c r="BA115" s="834"/>
      <c r="BB115" s="834"/>
      <c r="BC115" s="834"/>
      <c r="BD115" s="834"/>
      <c r="BE115" s="834"/>
      <c r="BF115" s="834"/>
      <c r="BG115" s="834"/>
      <c r="BH115" s="834"/>
      <c r="BI115" s="834"/>
      <c r="BJ115" s="834"/>
      <c r="BK115" s="834"/>
      <c r="BL115" s="834"/>
      <c r="BM115" s="834"/>
      <c r="BN115" s="834"/>
      <c r="BO115" s="834"/>
      <c r="BP115" s="835"/>
      <c r="BQ115" s="900">
        <v>25207</v>
      </c>
      <c r="BR115" s="901"/>
      <c r="BS115" s="901"/>
      <c r="BT115" s="901"/>
      <c r="BU115" s="901"/>
      <c r="BV115" s="901">
        <v>20456</v>
      </c>
      <c r="BW115" s="901"/>
      <c r="BX115" s="901"/>
      <c r="BY115" s="901"/>
      <c r="BZ115" s="901"/>
      <c r="CA115" s="901">
        <v>48210</v>
      </c>
      <c r="CB115" s="901"/>
      <c r="CC115" s="901"/>
      <c r="CD115" s="901"/>
      <c r="CE115" s="901"/>
      <c r="CF115" s="962">
        <v>0.4</v>
      </c>
      <c r="CG115" s="963"/>
      <c r="CH115" s="963"/>
      <c r="CI115" s="963"/>
      <c r="CJ115" s="963"/>
      <c r="CK115" s="1018"/>
      <c r="CL115" s="905"/>
      <c r="CM115" s="899"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126</v>
      </c>
      <c r="DH115" s="864"/>
      <c r="DI115" s="864"/>
      <c r="DJ115" s="864"/>
      <c r="DK115" s="865"/>
      <c r="DL115" s="866" t="s">
        <v>126</v>
      </c>
      <c r="DM115" s="864"/>
      <c r="DN115" s="864"/>
      <c r="DO115" s="864"/>
      <c r="DP115" s="865"/>
      <c r="DQ115" s="866" t="s">
        <v>440</v>
      </c>
      <c r="DR115" s="864"/>
      <c r="DS115" s="864"/>
      <c r="DT115" s="864"/>
      <c r="DU115" s="865"/>
      <c r="DV115" s="911" t="s">
        <v>126</v>
      </c>
      <c r="DW115" s="912"/>
      <c r="DX115" s="912"/>
      <c r="DY115" s="912"/>
      <c r="DZ115" s="913"/>
    </row>
    <row r="116" spans="1:130" s="248" customFormat="1" ht="26.25" customHeight="1" x14ac:dyDescent="0.15">
      <c r="A116" s="1007"/>
      <c r="B116" s="1008"/>
      <c r="C116" s="967" t="s">
        <v>457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126</v>
      </c>
      <c r="AB116" s="864"/>
      <c r="AC116" s="864"/>
      <c r="AD116" s="864"/>
      <c r="AE116" s="865"/>
      <c r="AF116" s="866" t="s">
        <v>126</v>
      </c>
      <c r="AG116" s="864"/>
      <c r="AH116" s="864"/>
      <c r="AI116" s="864"/>
      <c r="AJ116" s="865"/>
      <c r="AK116" s="866" t="s">
        <v>440</v>
      </c>
      <c r="AL116" s="864"/>
      <c r="AM116" s="864"/>
      <c r="AN116" s="864"/>
      <c r="AO116" s="865"/>
      <c r="AP116" s="911" t="s">
        <v>126</v>
      </c>
      <c r="AQ116" s="912"/>
      <c r="AR116" s="912"/>
      <c r="AS116" s="912"/>
      <c r="AT116" s="913"/>
      <c r="AU116" s="1023"/>
      <c r="AV116" s="1024"/>
      <c r="AW116" s="1024"/>
      <c r="AX116" s="1024"/>
      <c r="AY116" s="1024"/>
      <c r="AZ116" s="950" t="s">
        <v>458</v>
      </c>
      <c r="BA116" s="951"/>
      <c r="BB116" s="951"/>
      <c r="BC116" s="951"/>
      <c r="BD116" s="951"/>
      <c r="BE116" s="951"/>
      <c r="BF116" s="951"/>
      <c r="BG116" s="951"/>
      <c r="BH116" s="951"/>
      <c r="BI116" s="951"/>
      <c r="BJ116" s="951"/>
      <c r="BK116" s="951"/>
      <c r="BL116" s="951"/>
      <c r="BM116" s="951"/>
      <c r="BN116" s="951"/>
      <c r="BO116" s="951"/>
      <c r="BP116" s="952"/>
      <c r="BQ116" s="900" t="s">
        <v>126</v>
      </c>
      <c r="BR116" s="901"/>
      <c r="BS116" s="901"/>
      <c r="BT116" s="901"/>
      <c r="BU116" s="901"/>
      <c r="BV116" s="901" t="s">
        <v>126</v>
      </c>
      <c r="BW116" s="901"/>
      <c r="BX116" s="901"/>
      <c r="BY116" s="901"/>
      <c r="BZ116" s="901"/>
      <c r="CA116" s="901" t="s">
        <v>440</v>
      </c>
      <c r="CB116" s="901"/>
      <c r="CC116" s="901"/>
      <c r="CD116" s="901"/>
      <c r="CE116" s="901"/>
      <c r="CF116" s="962" t="s">
        <v>440</v>
      </c>
      <c r="CG116" s="963"/>
      <c r="CH116" s="963"/>
      <c r="CI116" s="963"/>
      <c r="CJ116" s="963"/>
      <c r="CK116" s="1018"/>
      <c r="CL116" s="905"/>
      <c r="CM116" s="908" t="s">
        <v>459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594150</v>
      </c>
      <c r="DH116" s="864"/>
      <c r="DI116" s="864"/>
      <c r="DJ116" s="864"/>
      <c r="DK116" s="865"/>
      <c r="DL116" s="866">
        <v>563550</v>
      </c>
      <c r="DM116" s="864"/>
      <c r="DN116" s="864"/>
      <c r="DO116" s="864"/>
      <c r="DP116" s="865"/>
      <c r="DQ116" s="866">
        <v>532950</v>
      </c>
      <c r="DR116" s="864"/>
      <c r="DS116" s="864"/>
      <c r="DT116" s="864"/>
      <c r="DU116" s="865"/>
      <c r="DV116" s="911">
        <v>4.4000000000000004</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2836306</v>
      </c>
      <c r="AB117" s="996"/>
      <c r="AC117" s="996"/>
      <c r="AD117" s="996"/>
      <c r="AE117" s="997"/>
      <c r="AF117" s="998">
        <v>2658917</v>
      </c>
      <c r="AG117" s="996"/>
      <c r="AH117" s="996"/>
      <c r="AI117" s="996"/>
      <c r="AJ117" s="997"/>
      <c r="AK117" s="998">
        <v>2861779</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416</v>
      </c>
      <c r="BR117" s="901"/>
      <c r="BS117" s="901"/>
      <c r="BT117" s="901"/>
      <c r="BU117" s="901"/>
      <c r="BV117" s="901" t="s">
        <v>391</v>
      </c>
      <c r="BW117" s="901"/>
      <c r="BX117" s="901"/>
      <c r="BY117" s="901"/>
      <c r="BZ117" s="901"/>
      <c r="CA117" s="901" t="s">
        <v>126</v>
      </c>
      <c r="CB117" s="901"/>
      <c r="CC117" s="901"/>
      <c r="CD117" s="901"/>
      <c r="CE117" s="901"/>
      <c r="CF117" s="962" t="s">
        <v>416</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391</v>
      </c>
      <c r="DH117" s="864"/>
      <c r="DI117" s="864"/>
      <c r="DJ117" s="864"/>
      <c r="DK117" s="865"/>
      <c r="DL117" s="866" t="s">
        <v>416</v>
      </c>
      <c r="DM117" s="864"/>
      <c r="DN117" s="864"/>
      <c r="DO117" s="864"/>
      <c r="DP117" s="865"/>
      <c r="DQ117" s="866" t="s">
        <v>416</v>
      </c>
      <c r="DR117" s="864"/>
      <c r="DS117" s="864"/>
      <c r="DT117" s="864"/>
      <c r="DU117" s="865"/>
      <c r="DV117" s="911" t="s">
        <v>126</v>
      </c>
      <c r="DW117" s="912"/>
      <c r="DX117" s="912"/>
      <c r="DY117" s="912"/>
      <c r="DZ117" s="913"/>
    </row>
    <row r="118" spans="1:130" s="248" customFormat="1" ht="26.25" customHeight="1" x14ac:dyDescent="0.15">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303</v>
      </c>
      <c r="AL118" s="989"/>
      <c r="AM118" s="989"/>
      <c r="AN118" s="989"/>
      <c r="AO118" s="990"/>
      <c r="AP118" s="992" t="s">
        <v>434</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126</v>
      </c>
      <c r="BR118" s="932"/>
      <c r="BS118" s="932"/>
      <c r="BT118" s="932"/>
      <c r="BU118" s="932"/>
      <c r="BV118" s="932" t="s">
        <v>416</v>
      </c>
      <c r="BW118" s="932"/>
      <c r="BX118" s="932"/>
      <c r="BY118" s="932"/>
      <c r="BZ118" s="932"/>
      <c r="CA118" s="932" t="s">
        <v>416</v>
      </c>
      <c r="CB118" s="932"/>
      <c r="CC118" s="932"/>
      <c r="CD118" s="932"/>
      <c r="CE118" s="932"/>
      <c r="CF118" s="962" t="s">
        <v>416</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416</v>
      </c>
      <c r="DH118" s="864"/>
      <c r="DI118" s="864"/>
      <c r="DJ118" s="864"/>
      <c r="DK118" s="865"/>
      <c r="DL118" s="866" t="s">
        <v>126</v>
      </c>
      <c r="DM118" s="864"/>
      <c r="DN118" s="864"/>
      <c r="DO118" s="864"/>
      <c r="DP118" s="865"/>
      <c r="DQ118" s="866" t="s">
        <v>126</v>
      </c>
      <c r="DR118" s="864"/>
      <c r="DS118" s="864"/>
      <c r="DT118" s="864"/>
      <c r="DU118" s="865"/>
      <c r="DV118" s="911" t="s">
        <v>126</v>
      </c>
      <c r="DW118" s="912"/>
      <c r="DX118" s="912"/>
      <c r="DY118" s="912"/>
      <c r="DZ118" s="913"/>
    </row>
    <row r="119" spans="1:130" s="248" customFormat="1" ht="26.25" customHeight="1" x14ac:dyDescent="0.15">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416</v>
      </c>
      <c r="AB119" s="982"/>
      <c r="AC119" s="982"/>
      <c r="AD119" s="982"/>
      <c r="AE119" s="983"/>
      <c r="AF119" s="984" t="s">
        <v>126</v>
      </c>
      <c r="AG119" s="982"/>
      <c r="AH119" s="982"/>
      <c r="AI119" s="982"/>
      <c r="AJ119" s="983"/>
      <c r="AK119" s="984" t="s">
        <v>391</v>
      </c>
      <c r="AL119" s="982"/>
      <c r="AM119" s="982"/>
      <c r="AN119" s="982"/>
      <c r="AO119" s="983"/>
      <c r="AP119" s="985" t="s">
        <v>416</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465</v>
      </c>
      <c r="BP119" s="965"/>
      <c r="BQ119" s="969">
        <v>33210282</v>
      </c>
      <c r="BR119" s="932"/>
      <c r="BS119" s="932"/>
      <c r="BT119" s="932"/>
      <c r="BU119" s="932"/>
      <c r="BV119" s="932">
        <v>31841931</v>
      </c>
      <c r="BW119" s="932"/>
      <c r="BX119" s="932"/>
      <c r="BY119" s="932"/>
      <c r="BZ119" s="932"/>
      <c r="CA119" s="932">
        <v>30989688</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416</v>
      </c>
      <c r="DH119" s="847"/>
      <c r="DI119" s="847"/>
      <c r="DJ119" s="847"/>
      <c r="DK119" s="848"/>
      <c r="DL119" s="849" t="s">
        <v>467</v>
      </c>
      <c r="DM119" s="847"/>
      <c r="DN119" s="847"/>
      <c r="DO119" s="847"/>
      <c r="DP119" s="848"/>
      <c r="DQ119" s="849" t="s">
        <v>467</v>
      </c>
      <c r="DR119" s="847"/>
      <c r="DS119" s="847"/>
      <c r="DT119" s="847"/>
      <c r="DU119" s="848"/>
      <c r="DV119" s="935" t="s">
        <v>416</v>
      </c>
      <c r="DW119" s="936"/>
      <c r="DX119" s="936"/>
      <c r="DY119" s="936"/>
      <c r="DZ119" s="937"/>
    </row>
    <row r="120" spans="1:130" s="248" customFormat="1" ht="26.25" customHeight="1" x14ac:dyDescent="0.15">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416</v>
      </c>
      <c r="AB120" s="864"/>
      <c r="AC120" s="864"/>
      <c r="AD120" s="864"/>
      <c r="AE120" s="865"/>
      <c r="AF120" s="866" t="s">
        <v>126</v>
      </c>
      <c r="AG120" s="864"/>
      <c r="AH120" s="864"/>
      <c r="AI120" s="864"/>
      <c r="AJ120" s="865"/>
      <c r="AK120" s="866" t="s">
        <v>126</v>
      </c>
      <c r="AL120" s="864"/>
      <c r="AM120" s="864"/>
      <c r="AN120" s="864"/>
      <c r="AO120" s="865"/>
      <c r="AP120" s="911" t="s">
        <v>126</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7348302</v>
      </c>
      <c r="BR120" s="929"/>
      <c r="BS120" s="929"/>
      <c r="BT120" s="929"/>
      <c r="BU120" s="929"/>
      <c r="BV120" s="929">
        <v>8140157</v>
      </c>
      <c r="BW120" s="929"/>
      <c r="BX120" s="929"/>
      <c r="BY120" s="929"/>
      <c r="BZ120" s="929"/>
      <c r="CA120" s="929">
        <v>7944599</v>
      </c>
      <c r="CB120" s="929"/>
      <c r="CC120" s="929"/>
      <c r="CD120" s="929"/>
      <c r="CE120" s="929"/>
      <c r="CF120" s="953">
        <v>66.2</v>
      </c>
      <c r="CG120" s="954"/>
      <c r="CH120" s="954"/>
      <c r="CI120" s="954"/>
      <c r="CJ120" s="954"/>
      <c r="CK120" s="955" t="s">
        <v>470</v>
      </c>
      <c r="CL120" s="939"/>
      <c r="CM120" s="939"/>
      <c r="CN120" s="939"/>
      <c r="CO120" s="940"/>
      <c r="CP120" s="959" t="s">
        <v>409</v>
      </c>
      <c r="CQ120" s="960"/>
      <c r="CR120" s="960"/>
      <c r="CS120" s="960"/>
      <c r="CT120" s="960"/>
      <c r="CU120" s="960"/>
      <c r="CV120" s="960"/>
      <c r="CW120" s="960"/>
      <c r="CX120" s="960"/>
      <c r="CY120" s="960"/>
      <c r="CZ120" s="960"/>
      <c r="DA120" s="960"/>
      <c r="DB120" s="960"/>
      <c r="DC120" s="960"/>
      <c r="DD120" s="960"/>
      <c r="DE120" s="960"/>
      <c r="DF120" s="961"/>
      <c r="DG120" s="948">
        <v>3921289</v>
      </c>
      <c r="DH120" s="929"/>
      <c r="DI120" s="929"/>
      <c r="DJ120" s="929"/>
      <c r="DK120" s="929"/>
      <c r="DL120" s="929">
        <v>2935546</v>
      </c>
      <c r="DM120" s="929"/>
      <c r="DN120" s="929"/>
      <c r="DO120" s="929"/>
      <c r="DP120" s="929"/>
      <c r="DQ120" s="929">
        <v>2384735</v>
      </c>
      <c r="DR120" s="929"/>
      <c r="DS120" s="929"/>
      <c r="DT120" s="929"/>
      <c r="DU120" s="929"/>
      <c r="DV120" s="930">
        <v>19.899999999999999</v>
      </c>
      <c r="DW120" s="930"/>
      <c r="DX120" s="930"/>
      <c r="DY120" s="930"/>
      <c r="DZ120" s="931"/>
    </row>
    <row r="121" spans="1:130" s="248" customFormat="1" ht="26.25" customHeight="1" x14ac:dyDescent="0.15">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416</v>
      </c>
      <c r="AB121" s="864"/>
      <c r="AC121" s="864"/>
      <c r="AD121" s="864"/>
      <c r="AE121" s="865"/>
      <c r="AF121" s="866" t="s">
        <v>126</v>
      </c>
      <c r="AG121" s="864"/>
      <c r="AH121" s="864"/>
      <c r="AI121" s="864"/>
      <c r="AJ121" s="865"/>
      <c r="AK121" s="866" t="s">
        <v>416</v>
      </c>
      <c r="AL121" s="864"/>
      <c r="AM121" s="864"/>
      <c r="AN121" s="864"/>
      <c r="AO121" s="865"/>
      <c r="AP121" s="911" t="s">
        <v>416</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2978604</v>
      </c>
      <c r="BR121" s="901"/>
      <c r="BS121" s="901"/>
      <c r="BT121" s="901"/>
      <c r="BU121" s="901"/>
      <c r="BV121" s="901">
        <v>2741074</v>
      </c>
      <c r="BW121" s="901"/>
      <c r="BX121" s="901"/>
      <c r="BY121" s="901"/>
      <c r="BZ121" s="901"/>
      <c r="CA121" s="901">
        <v>2809489</v>
      </c>
      <c r="CB121" s="901"/>
      <c r="CC121" s="901"/>
      <c r="CD121" s="901"/>
      <c r="CE121" s="901"/>
      <c r="CF121" s="962">
        <v>23.4</v>
      </c>
      <c r="CG121" s="963"/>
      <c r="CH121" s="963"/>
      <c r="CI121" s="963"/>
      <c r="CJ121" s="963"/>
      <c r="CK121" s="956"/>
      <c r="CL121" s="942"/>
      <c r="CM121" s="942"/>
      <c r="CN121" s="942"/>
      <c r="CO121" s="943"/>
      <c r="CP121" s="922" t="s">
        <v>405</v>
      </c>
      <c r="CQ121" s="923"/>
      <c r="CR121" s="923"/>
      <c r="CS121" s="923"/>
      <c r="CT121" s="923"/>
      <c r="CU121" s="923"/>
      <c r="CV121" s="923"/>
      <c r="CW121" s="923"/>
      <c r="CX121" s="923"/>
      <c r="CY121" s="923"/>
      <c r="CZ121" s="923"/>
      <c r="DA121" s="923"/>
      <c r="DB121" s="923"/>
      <c r="DC121" s="923"/>
      <c r="DD121" s="923"/>
      <c r="DE121" s="923"/>
      <c r="DF121" s="924"/>
      <c r="DG121" s="900">
        <v>2441402</v>
      </c>
      <c r="DH121" s="901"/>
      <c r="DI121" s="901"/>
      <c r="DJ121" s="901"/>
      <c r="DK121" s="901"/>
      <c r="DL121" s="901">
        <v>2282760</v>
      </c>
      <c r="DM121" s="901"/>
      <c r="DN121" s="901"/>
      <c r="DO121" s="901"/>
      <c r="DP121" s="901"/>
      <c r="DQ121" s="901">
        <v>2327090</v>
      </c>
      <c r="DR121" s="901"/>
      <c r="DS121" s="901"/>
      <c r="DT121" s="901"/>
      <c r="DU121" s="901"/>
      <c r="DV121" s="878">
        <v>19.399999999999999</v>
      </c>
      <c r="DW121" s="878"/>
      <c r="DX121" s="878"/>
      <c r="DY121" s="878"/>
      <c r="DZ121" s="879"/>
    </row>
    <row r="122" spans="1:130" s="248" customFormat="1" ht="26.25" customHeight="1" x14ac:dyDescent="0.15">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391</v>
      </c>
      <c r="AB122" s="864"/>
      <c r="AC122" s="864"/>
      <c r="AD122" s="864"/>
      <c r="AE122" s="865"/>
      <c r="AF122" s="866" t="s">
        <v>416</v>
      </c>
      <c r="AG122" s="864"/>
      <c r="AH122" s="864"/>
      <c r="AI122" s="864"/>
      <c r="AJ122" s="865"/>
      <c r="AK122" s="866" t="s">
        <v>416</v>
      </c>
      <c r="AL122" s="864"/>
      <c r="AM122" s="864"/>
      <c r="AN122" s="864"/>
      <c r="AO122" s="865"/>
      <c r="AP122" s="911" t="s">
        <v>126</v>
      </c>
      <c r="AQ122" s="912"/>
      <c r="AR122" s="912"/>
      <c r="AS122" s="912"/>
      <c r="AT122" s="913"/>
      <c r="AU122" s="973"/>
      <c r="AV122" s="974"/>
      <c r="AW122" s="974"/>
      <c r="AX122" s="974"/>
      <c r="AY122" s="975"/>
      <c r="AZ122" s="966" t="s">
        <v>473</v>
      </c>
      <c r="BA122" s="967"/>
      <c r="BB122" s="967"/>
      <c r="BC122" s="967"/>
      <c r="BD122" s="967"/>
      <c r="BE122" s="967"/>
      <c r="BF122" s="967"/>
      <c r="BG122" s="967"/>
      <c r="BH122" s="967"/>
      <c r="BI122" s="967"/>
      <c r="BJ122" s="967"/>
      <c r="BK122" s="967"/>
      <c r="BL122" s="967"/>
      <c r="BM122" s="967"/>
      <c r="BN122" s="967"/>
      <c r="BO122" s="967"/>
      <c r="BP122" s="968"/>
      <c r="BQ122" s="969">
        <v>22200641</v>
      </c>
      <c r="BR122" s="932"/>
      <c r="BS122" s="932"/>
      <c r="BT122" s="932"/>
      <c r="BU122" s="932"/>
      <c r="BV122" s="932">
        <v>21448512</v>
      </c>
      <c r="BW122" s="932"/>
      <c r="BX122" s="932"/>
      <c r="BY122" s="932"/>
      <c r="BZ122" s="932"/>
      <c r="CA122" s="932">
        <v>20973607</v>
      </c>
      <c r="CB122" s="932"/>
      <c r="CC122" s="932"/>
      <c r="CD122" s="932"/>
      <c r="CE122" s="932"/>
      <c r="CF122" s="933">
        <v>174.7</v>
      </c>
      <c r="CG122" s="934"/>
      <c r="CH122" s="934"/>
      <c r="CI122" s="934"/>
      <c r="CJ122" s="934"/>
      <c r="CK122" s="956"/>
      <c r="CL122" s="942"/>
      <c r="CM122" s="942"/>
      <c r="CN122" s="942"/>
      <c r="CO122" s="943"/>
      <c r="CP122" s="922" t="s">
        <v>474</v>
      </c>
      <c r="CQ122" s="923"/>
      <c r="CR122" s="923"/>
      <c r="CS122" s="923"/>
      <c r="CT122" s="923"/>
      <c r="CU122" s="923"/>
      <c r="CV122" s="923"/>
      <c r="CW122" s="923"/>
      <c r="CX122" s="923"/>
      <c r="CY122" s="923"/>
      <c r="CZ122" s="923"/>
      <c r="DA122" s="923"/>
      <c r="DB122" s="923"/>
      <c r="DC122" s="923"/>
      <c r="DD122" s="923"/>
      <c r="DE122" s="923"/>
      <c r="DF122" s="924"/>
      <c r="DG122" s="900">
        <v>41171</v>
      </c>
      <c r="DH122" s="901"/>
      <c r="DI122" s="901"/>
      <c r="DJ122" s="901"/>
      <c r="DK122" s="901"/>
      <c r="DL122" s="901">
        <v>47350</v>
      </c>
      <c r="DM122" s="901"/>
      <c r="DN122" s="901"/>
      <c r="DO122" s="901"/>
      <c r="DP122" s="901"/>
      <c r="DQ122" s="901">
        <v>34775</v>
      </c>
      <c r="DR122" s="901"/>
      <c r="DS122" s="901"/>
      <c r="DT122" s="901"/>
      <c r="DU122" s="901"/>
      <c r="DV122" s="878">
        <v>0.3</v>
      </c>
      <c r="DW122" s="878"/>
      <c r="DX122" s="878"/>
      <c r="DY122" s="878"/>
      <c r="DZ122" s="879"/>
    </row>
    <row r="123" spans="1:130" s="248" customFormat="1" ht="26.25" customHeight="1" x14ac:dyDescent="0.15">
      <c r="A123" s="904"/>
      <c r="B123" s="905"/>
      <c r="C123" s="908" t="s">
        <v>459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30600</v>
      </c>
      <c r="AB123" s="864"/>
      <c r="AC123" s="864"/>
      <c r="AD123" s="864"/>
      <c r="AE123" s="865"/>
      <c r="AF123" s="866">
        <v>30600</v>
      </c>
      <c r="AG123" s="864"/>
      <c r="AH123" s="864"/>
      <c r="AI123" s="864"/>
      <c r="AJ123" s="865"/>
      <c r="AK123" s="866">
        <v>30600</v>
      </c>
      <c r="AL123" s="864"/>
      <c r="AM123" s="864"/>
      <c r="AN123" s="864"/>
      <c r="AO123" s="865"/>
      <c r="AP123" s="911">
        <v>0.3</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475</v>
      </c>
      <c r="BP123" s="965"/>
      <c r="BQ123" s="919">
        <v>32527547</v>
      </c>
      <c r="BR123" s="920"/>
      <c r="BS123" s="920"/>
      <c r="BT123" s="920"/>
      <c r="BU123" s="920"/>
      <c r="BV123" s="920">
        <v>32329743</v>
      </c>
      <c r="BW123" s="920"/>
      <c r="BX123" s="920"/>
      <c r="BY123" s="920"/>
      <c r="BZ123" s="920"/>
      <c r="CA123" s="920">
        <v>31727695</v>
      </c>
      <c r="CB123" s="920"/>
      <c r="CC123" s="920"/>
      <c r="CD123" s="920"/>
      <c r="CE123" s="920"/>
      <c r="CF123" s="830"/>
      <c r="CG123" s="831"/>
      <c r="CH123" s="831"/>
      <c r="CI123" s="831"/>
      <c r="CJ123" s="921"/>
      <c r="CK123" s="956"/>
      <c r="CL123" s="942"/>
      <c r="CM123" s="942"/>
      <c r="CN123" s="942"/>
      <c r="CO123" s="943"/>
      <c r="CP123" s="922" t="s">
        <v>476</v>
      </c>
      <c r="CQ123" s="923"/>
      <c r="CR123" s="923"/>
      <c r="CS123" s="923"/>
      <c r="CT123" s="923"/>
      <c r="CU123" s="923"/>
      <c r="CV123" s="923"/>
      <c r="CW123" s="923"/>
      <c r="CX123" s="923"/>
      <c r="CY123" s="923"/>
      <c r="CZ123" s="923"/>
      <c r="DA123" s="923"/>
      <c r="DB123" s="923"/>
      <c r="DC123" s="923"/>
      <c r="DD123" s="923"/>
      <c r="DE123" s="923"/>
      <c r="DF123" s="924"/>
      <c r="DG123" s="863" t="s">
        <v>416</v>
      </c>
      <c r="DH123" s="864"/>
      <c r="DI123" s="864"/>
      <c r="DJ123" s="864"/>
      <c r="DK123" s="865"/>
      <c r="DL123" s="866" t="s">
        <v>391</v>
      </c>
      <c r="DM123" s="864"/>
      <c r="DN123" s="864"/>
      <c r="DO123" s="864"/>
      <c r="DP123" s="865"/>
      <c r="DQ123" s="866" t="s">
        <v>416</v>
      </c>
      <c r="DR123" s="864"/>
      <c r="DS123" s="864"/>
      <c r="DT123" s="864"/>
      <c r="DU123" s="865"/>
      <c r="DV123" s="911" t="s">
        <v>416</v>
      </c>
      <c r="DW123" s="912"/>
      <c r="DX123" s="912"/>
      <c r="DY123" s="912"/>
      <c r="DZ123" s="913"/>
    </row>
    <row r="124" spans="1:130" s="248" customFormat="1" ht="26.25" customHeight="1" thickBot="1" x14ac:dyDescent="0.2">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126</v>
      </c>
      <c r="AB124" s="864"/>
      <c r="AC124" s="864"/>
      <c r="AD124" s="864"/>
      <c r="AE124" s="865"/>
      <c r="AF124" s="866" t="s">
        <v>126</v>
      </c>
      <c r="AG124" s="864"/>
      <c r="AH124" s="864"/>
      <c r="AI124" s="864"/>
      <c r="AJ124" s="865"/>
      <c r="AK124" s="866" t="s">
        <v>416</v>
      </c>
      <c r="AL124" s="864"/>
      <c r="AM124" s="864"/>
      <c r="AN124" s="864"/>
      <c r="AO124" s="865"/>
      <c r="AP124" s="911" t="s">
        <v>126</v>
      </c>
      <c r="AQ124" s="912"/>
      <c r="AR124" s="912"/>
      <c r="AS124" s="912"/>
      <c r="AT124" s="913"/>
      <c r="AU124" s="914" t="s">
        <v>477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6</v>
      </c>
      <c r="BR124" s="918"/>
      <c r="BS124" s="918"/>
      <c r="BT124" s="918"/>
      <c r="BU124" s="918"/>
      <c r="BV124" s="918" t="s">
        <v>416</v>
      </c>
      <c r="BW124" s="918"/>
      <c r="BX124" s="918"/>
      <c r="BY124" s="918"/>
      <c r="BZ124" s="918"/>
      <c r="CA124" s="918" t="s">
        <v>126</v>
      </c>
      <c r="CB124" s="918"/>
      <c r="CC124" s="918"/>
      <c r="CD124" s="918"/>
      <c r="CE124" s="918"/>
      <c r="CF124" s="808"/>
      <c r="CG124" s="809"/>
      <c r="CH124" s="809"/>
      <c r="CI124" s="809"/>
      <c r="CJ124" s="949"/>
      <c r="CK124" s="957"/>
      <c r="CL124" s="957"/>
      <c r="CM124" s="957"/>
      <c r="CN124" s="957"/>
      <c r="CO124" s="958"/>
      <c r="CP124" s="922" t="s">
        <v>478</v>
      </c>
      <c r="CQ124" s="923"/>
      <c r="CR124" s="923"/>
      <c r="CS124" s="923"/>
      <c r="CT124" s="923"/>
      <c r="CU124" s="923"/>
      <c r="CV124" s="923"/>
      <c r="CW124" s="923"/>
      <c r="CX124" s="923"/>
      <c r="CY124" s="923"/>
      <c r="CZ124" s="923"/>
      <c r="DA124" s="923"/>
      <c r="DB124" s="923"/>
      <c r="DC124" s="923"/>
      <c r="DD124" s="923"/>
      <c r="DE124" s="923"/>
      <c r="DF124" s="924"/>
      <c r="DG124" s="846" t="s">
        <v>416</v>
      </c>
      <c r="DH124" s="847"/>
      <c r="DI124" s="847"/>
      <c r="DJ124" s="847"/>
      <c r="DK124" s="848"/>
      <c r="DL124" s="849" t="s">
        <v>126</v>
      </c>
      <c r="DM124" s="847"/>
      <c r="DN124" s="847"/>
      <c r="DO124" s="847"/>
      <c r="DP124" s="848"/>
      <c r="DQ124" s="849" t="s">
        <v>126</v>
      </c>
      <c r="DR124" s="847"/>
      <c r="DS124" s="847"/>
      <c r="DT124" s="847"/>
      <c r="DU124" s="848"/>
      <c r="DV124" s="935" t="s">
        <v>126</v>
      </c>
      <c r="DW124" s="936"/>
      <c r="DX124" s="936"/>
      <c r="DY124" s="936"/>
      <c r="DZ124" s="937"/>
    </row>
    <row r="125" spans="1:130" s="248" customFormat="1" ht="26.25" customHeight="1" x14ac:dyDescent="0.15">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416</v>
      </c>
      <c r="AB125" s="864"/>
      <c r="AC125" s="864"/>
      <c r="AD125" s="864"/>
      <c r="AE125" s="865"/>
      <c r="AF125" s="866" t="s">
        <v>126</v>
      </c>
      <c r="AG125" s="864"/>
      <c r="AH125" s="864"/>
      <c r="AI125" s="864"/>
      <c r="AJ125" s="865"/>
      <c r="AK125" s="866" t="s">
        <v>126</v>
      </c>
      <c r="AL125" s="864"/>
      <c r="AM125" s="864"/>
      <c r="AN125" s="864"/>
      <c r="AO125" s="865"/>
      <c r="AP125" s="911" t="s">
        <v>126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479</v>
      </c>
      <c r="CL125" s="939"/>
      <c r="CM125" s="939"/>
      <c r="CN125" s="939"/>
      <c r="CO125" s="940"/>
      <c r="CP125" s="947" t="s">
        <v>480</v>
      </c>
      <c r="CQ125" s="892"/>
      <c r="CR125" s="892"/>
      <c r="CS125" s="892"/>
      <c r="CT125" s="892"/>
      <c r="CU125" s="892"/>
      <c r="CV125" s="892"/>
      <c r="CW125" s="892"/>
      <c r="CX125" s="892"/>
      <c r="CY125" s="892"/>
      <c r="CZ125" s="892"/>
      <c r="DA125" s="892"/>
      <c r="DB125" s="892"/>
      <c r="DC125" s="892"/>
      <c r="DD125" s="892"/>
      <c r="DE125" s="892"/>
      <c r="DF125" s="893"/>
      <c r="DG125" s="948" t="s">
        <v>126</v>
      </c>
      <c r="DH125" s="929"/>
      <c r="DI125" s="929"/>
      <c r="DJ125" s="929"/>
      <c r="DK125" s="929"/>
      <c r="DL125" s="929" t="s">
        <v>416</v>
      </c>
      <c r="DM125" s="929"/>
      <c r="DN125" s="929"/>
      <c r="DO125" s="929"/>
      <c r="DP125" s="929"/>
      <c r="DQ125" s="929" t="s">
        <v>126</v>
      </c>
      <c r="DR125" s="929"/>
      <c r="DS125" s="929"/>
      <c r="DT125" s="929"/>
      <c r="DU125" s="929"/>
      <c r="DV125" s="930" t="s">
        <v>467</v>
      </c>
      <c r="DW125" s="930"/>
      <c r="DX125" s="930"/>
      <c r="DY125" s="930"/>
      <c r="DZ125" s="931"/>
    </row>
    <row r="126" spans="1:130" s="248" customFormat="1" ht="26.25" customHeight="1" thickBot="1" x14ac:dyDescent="0.2">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126</v>
      </c>
      <c r="AB126" s="864"/>
      <c r="AC126" s="864"/>
      <c r="AD126" s="864"/>
      <c r="AE126" s="865"/>
      <c r="AF126" s="866" t="s">
        <v>126</v>
      </c>
      <c r="AG126" s="864"/>
      <c r="AH126" s="864"/>
      <c r="AI126" s="864"/>
      <c r="AJ126" s="865"/>
      <c r="AK126" s="866" t="s">
        <v>391</v>
      </c>
      <c r="AL126" s="864"/>
      <c r="AM126" s="864"/>
      <c r="AN126" s="864"/>
      <c r="AO126" s="865"/>
      <c r="AP126" s="911" t="s">
        <v>416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481</v>
      </c>
      <c r="CQ126" s="834"/>
      <c r="CR126" s="834"/>
      <c r="CS126" s="834"/>
      <c r="CT126" s="834"/>
      <c r="CU126" s="834"/>
      <c r="CV126" s="834"/>
      <c r="CW126" s="834"/>
      <c r="CX126" s="834"/>
      <c r="CY126" s="834"/>
      <c r="CZ126" s="834"/>
      <c r="DA126" s="834"/>
      <c r="DB126" s="834"/>
      <c r="DC126" s="834"/>
      <c r="DD126" s="834"/>
      <c r="DE126" s="834"/>
      <c r="DF126" s="835"/>
      <c r="DG126" s="900" t="s">
        <v>416</v>
      </c>
      <c r="DH126" s="901"/>
      <c r="DI126" s="901"/>
      <c r="DJ126" s="901"/>
      <c r="DK126" s="901"/>
      <c r="DL126" s="901" t="s">
        <v>126</v>
      </c>
      <c r="DM126" s="901"/>
      <c r="DN126" s="901"/>
      <c r="DO126" s="901"/>
      <c r="DP126" s="901"/>
      <c r="DQ126" s="901" t="s">
        <v>416</v>
      </c>
      <c r="DR126" s="901"/>
      <c r="DS126" s="901"/>
      <c r="DT126" s="901"/>
      <c r="DU126" s="901"/>
      <c r="DV126" s="878" t="s">
        <v>416</v>
      </c>
      <c r="DW126" s="878"/>
      <c r="DX126" s="878"/>
      <c r="DY126" s="878"/>
      <c r="DZ126" s="879"/>
    </row>
    <row r="127" spans="1:130" s="248" customFormat="1" ht="26.25" customHeight="1" x14ac:dyDescent="0.15">
      <c r="A127" s="906"/>
      <c r="B127" s="907"/>
      <c r="C127" s="925" t="s">
        <v>482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416</v>
      </c>
      <c r="AB127" s="864"/>
      <c r="AC127" s="864"/>
      <c r="AD127" s="864"/>
      <c r="AE127" s="865"/>
      <c r="AF127" s="866" t="s">
        <v>416</v>
      </c>
      <c r="AG127" s="864"/>
      <c r="AH127" s="864"/>
      <c r="AI127" s="864"/>
      <c r="AJ127" s="865"/>
      <c r="AK127" s="866" t="s">
        <v>416</v>
      </c>
      <c r="AL127" s="864"/>
      <c r="AM127" s="864"/>
      <c r="AN127" s="864"/>
      <c r="AO127" s="865"/>
      <c r="AP127" s="911" t="s">
        <v>126</v>
      </c>
      <c r="AQ127" s="912"/>
      <c r="AR127" s="912"/>
      <c r="AS127" s="912"/>
      <c r="AT127" s="913"/>
      <c r="AU127" s="284"/>
      <c r="AV127" s="284"/>
      <c r="AW127" s="284"/>
      <c r="AX127" s="928" t="s">
        <v>483</v>
      </c>
      <c r="AY127" s="896"/>
      <c r="AZ127" s="896"/>
      <c r="BA127" s="896"/>
      <c r="BB127" s="896"/>
      <c r="BC127" s="896"/>
      <c r="BD127" s="896"/>
      <c r="BE127" s="897"/>
      <c r="BF127" s="895" t="s">
        <v>484</v>
      </c>
      <c r="BG127" s="896"/>
      <c r="BH127" s="896"/>
      <c r="BI127" s="896"/>
      <c r="BJ127" s="896"/>
      <c r="BK127" s="896"/>
      <c r="BL127" s="897"/>
      <c r="BM127" s="895" t="s">
        <v>485</v>
      </c>
      <c r="BN127" s="896"/>
      <c r="BO127" s="896"/>
      <c r="BP127" s="896"/>
      <c r="BQ127" s="896"/>
      <c r="BR127" s="896"/>
      <c r="BS127" s="897"/>
      <c r="BT127" s="895" t="s">
        <v>486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487</v>
      </c>
      <c r="CQ127" s="834"/>
      <c r="CR127" s="834"/>
      <c r="CS127" s="834"/>
      <c r="CT127" s="834"/>
      <c r="CU127" s="834"/>
      <c r="CV127" s="834"/>
      <c r="CW127" s="834"/>
      <c r="CX127" s="834"/>
      <c r="CY127" s="834"/>
      <c r="CZ127" s="834"/>
      <c r="DA127" s="834"/>
      <c r="DB127" s="834"/>
      <c r="DC127" s="834"/>
      <c r="DD127" s="834"/>
      <c r="DE127" s="834"/>
      <c r="DF127" s="835"/>
      <c r="DG127" s="900" t="s">
        <v>416</v>
      </c>
      <c r="DH127" s="901"/>
      <c r="DI127" s="901"/>
      <c r="DJ127" s="901"/>
      <c r="DK127" s="901"/>
      <c r="DL127" s="901" t="s">
        <v>126</v>
      </c>
      <c r="DM127" s="901"/>
      <c r="DN127" s="901"/>
      <c r="DO127" s="901"/>
      <c r="DP127" s="901"/>
      <c r="DQ127" s="901" t="s">
        <v>416</v>
      </c>
      <c r="DR127" s="901"/>
      <c r="DS127" s="901"/>
      <c r="DT127" s="901"/>
      <c r="DU127" s="901"/>
      <c r="DV127" s="878" t="s">
        <v>416</v>
      </c>
      <c r="DW127" s="878"/>
      <c r="DX127" s="878"/>
      <c r="DY127" s="878"/>
      <c r="DZ127" s="879"/>
    </row>
    <row r="128" spans="1:130" s="248" customFormat="1" ht="26.25" customHeight="1" thickBot="1" x14ac:dyDescent="0.2">
      <c r="A128" s="880" t="s">
        <v>488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489</v>
      </c>
      <c r="X128" s="882"/>
      <c r="Y128" s="882"/>
      <c r="Z128" s="883"/>
      <c r="AA128" s="884">
        <v>300299</v>
      </c>
      <c r="AB128" s="885"/>
      <c r="AC128" s="885"/>
      <c r="AD128" s="885"/>
      <c r="AE128" s="886"/>
      <c r="AF128" s="887">
        <v>252062</v>
      </c>
      <c r="AG128" s="885"/>
      <c r="AH128" s="885"/>
      <c r="AI128" s="885"/>
      <c r="AJ128" s="886"/>
      <c r="AK128" s="887">
        <v>329022</v>
      </c>
      <c r="AL128" s="885"/>
      <c r="AM128" s="885"/>
      <c r="AN128" s="885"/>
      <c r="AO128" s="886"/>
      <c r="AP128" s="888"/>
      <c r="AQ128" s="889"/>
      <c r="AR128" s="889"/>
      <c r="AS128" s="889"/>
      <c r="AT128" s="890"/>
      <c r="AU128" s="284"/>
      <c r="AV128" s="284"/>
      <c r="AW128" s="284"/>
      <c r="AX128" s="891" t="s">
        <v>490</v>
      </c>
      <c r="AY128" s="892"/>
      <c r="AZ128" s="892"/>
      <c r="BA128" s="892"/>
      <c r="BB128" s="892"/>
      <c r="BC128" s="892"/>
      <c r="BD128" s="892"/>
      <c r="BE128" s="893"/>
      <c r="BF128" s="870" t="s">
        <v>126</v>
      </c>
      <c r="BG128" s="871"/>
      <c r="BH128" s="871"/>
      <c r="BI128" s="871"/>
      <c r="BJ128" s="871"/>
      <c r="BK128" s="871"/>
      <c r="BL128" s="894"/>
      <c r="BM128" s="870">
        <v>12.86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491</v>
      </c>
      <c r="CQ128" s="812"/>
      <c r="CR128" s="812"/>
      <c r="CS128" s="812"/>
      <c r="CT128" s="812"/>
      <c r="CU128" s="812"/>
      <c r="CV128" s="812"/>
      <c r="CW128" s="812"/>
      <c r="CX128" s="812"/>
      <c r="CY128" s="812"/>
      <c r="CZ128" s="812"/>
      <c r="DA128" s="812"/>
      <c r="DB128" s="812"/>
      <c r="DC128" s="812"/>
      <c r="DD128" s="812"/>
      <c r="DE128" s="812"/>
      <c r="DF128" s="813"/>
      <c r="DG128" s="874">
        <v>25207</v>
      </c>
      <c r="DH128" s="875"/>
      <c r="DI128" s="875"/>
      <c r="DJ128" s="875"/>
      <c r="DK128" s="875"/>
      <c r="DL128" s="875">
        <v>20456</v>
      </c>
      <c r="DM128" s="875"/>
      <c r="DN128" s="875"/>
      <c r="DO128" s="875"/>
      <c r="DP128" s="875"/>
      <c r="DQ128" s="875">
        <v>48210</v>
      </c>
      <c r="DR128" s="875"/>
      <c r="DS128" s="875"/>
      <c r="DT128" s="875"/>
      <c r="DU128" s="875"/>
      <c r="DV128" s="876">
        <v>0.4</v>
      </c>
      <c r="DW128" s="876"/>
      <c r="DX128" s="876"/>
      <c r="DY128" s="876"/>
      <c r="DZ128" s="877"/>
    </row>
    <row r="129" spans="1:131" s="248" customFormat="1" ht="26.25" customHeight="1" x14ac:dyDescent="0.15">
      <c r="A129" s="858" t="s">
        <v>104</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492</v>
      </c>
      <c r="X129" s="861"/>
      <c r="Y129" s="861"/>
      <c r="Z129" s="862"/>
      <c r="AA129" s="863">
        <v>13317001</v>
      </c>
      <c r="AB129" s="864"/>
      <c r="AC129" s="864"/>
      <c r="AD129" s="864"/>
      <c r="AE129" s="865"/>
      <c r="AF129" s="866">
        <v>13551373</v>
      </c>
      <c r="AG129" s="864"/>
      <c r="AH129" s="864"/>
      <c r="AI129" s="864"/>
      <c r="AJ129" s="865"/>
      <c r="AK129" s="866">
        <v>13980231</v>
      </c>
      <c r="AL129" s="864"/>
      <c r="AM129" s="864"/>
      <c r="AN129" s="864"/>
      <c r="AO129" s="865"/>
      <c r="AP129" s="867"/>
      <c r="AQ129" s="868"/>
      <c r="AR129" s="868"/>
      <c r="AS129" s="868"/>
      <c r="AT129" s="869"/>
      <c r="AU129" s="286"/>
      <c r="AV129" s="286"/>
      <c r="AW129" s="286"/>
      <c r="AX129" s="833" t="s">
        <v>493</v>
      </c>
      <c r="AY129" s="834"/>
      <c r="AZ129" s="834"/>
      <c r="BA129" s="834"/>
      <c r="BB129" s="834"/>
      <c r="BC129" s="834"/>
      <c r="BD129" s="834"/>
      <c r="BE129" s="835"/>
      <c r="BF129" s="853" t="s">
        <v>126</v>
      </c>
      <c r="BG129" s="854"/>
      <c r="BH129" s="854"/>
      <c r="BI129" s="854"/>
      <c r="BJ129" s="854"/>
      <c r="BK129" s="854"/>
      <c r="BL129" s="855"/>
      <c r="BM129" s="853">
        <v>17.86</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495</v>
      </c>
      <c r="X130" s="861"/>
      <c r="Y130" s="861"/>
      <c r="Z130" s="862"/>
      <c r="AA130" s="863">
        <v>1983822</v>
      </c>
      <c r="AB130" s="864"/>
      <c r="AC130" s="864"/>
      <c r="AD130" s="864"/>
      <c r="AE130" s="865"/>
      <c r="AF130" s="866">
        <v>1977821</v>
      </c>
      <c r="AG130" s="864"/>
      <c r="AH130" s="864"/>
      <c r="AI130" s="864"/>
      <c r="AJ130" s="865"/>
      <c r="AK130" s="866">
        <v>1973816</v>
      </c>
      <c r="AL130" s="864"/>
      <c r="AM130" s="864"/>
      <c r="AN130" s="864"/>
      <c r="AO130" s="865"/>
      <c r="AP130" s="867"/>
      <c r="AQ130" s="868"/>
      <c r="AR130" s="868"/>
      <c r="AS130" s="868"/>
      <c r="AT130" s="869"/>
      <c r="AU130" s="286"/>
      <c r="AV130" s="286"/>
      <c r="AW130" s="286"/>
      <c r="AX130" s="833" t="s">
        <v>496</v>
      </c>
      <c r="AY130" s="834"/>
      <c r="AZ130" s="834"/>
      <c r="BA130" s="834"/>
      <c r="BB130" s="834"/>
      <c r="BC130" s="834"/>
      <c r="BD130" s="834"/>
      <c r="BE130" s="835"/>
      <c r="BF130" s="836">
        <v>4.4000000000000004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497</v>
      </c>
      <c r="X131" s="844"/>
      <c r="Y131" s="844"/>
      <c r="Z131" s="845"/>
      <c r="AA131" s="846">
        <v>11333179</v>
      </c>
      <c r="AB131" s="847"/>
      <c r="AC131" s="847"/>
      <c r="AD131" s="847"/>
      <c r="AE131" s="848"/>
      <c r="AF131" s="849">
        <v>11573552</v>
      </c>
      <c r="AG131" s="847"/>
      <c r="AH131" s="847"/>
      <c r="AI131" s="847"/>
      <c r="AJ131" s="848"/>
      <c r="AK131" s="849">
        <v>12006415</v>
      </c>
      <c r="AL131" s="847"/>
      <c r="AM131" s="847"/>
      <c r="AN131" s="847"/>
      <c r="AO131" s="848"/>
      <c r="AP131" s="850"/>
      <c r="AQ131" s="851"/>
      <c r="AR131" s="851"/>
      <c r="AS131" s="851"/>
      <c r="AT131" s="852"/>
      <c r="AU131" s="286"/>
      <c r="AV131" s="286"/>
      <c r="AW131" s="286"/>
      <c r="AX131" s="811" t="s">
        <v>498</v>
      </c>
      <c r="AY131" s="812"/>
      <c r="AZ131" s="812"/>
      <c r="BA131" s="812"/>
      <c r="BB131" s="812"/>
      <c r="BC131" s="812"/>
      <c r="BD131" s="812"/>
      <c r="BE131" s="813"/>
      <c r="BF131" s="814" t="s">
        <v>126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500</v>
      </c>
      <c r="W132" s="824"/>
      <c r="X132" s="824"/>
      <c r="Y132" s="824"/>
      <c r="Z132" s="825"/>
      <c r="AA132" s="826">
        <v>4.8722869370000002</v>
      </c>
      <c r="AB132" s="827"/>
      <c r="AC132" s="827"/>
      <c r="AD132" s="827"/>
      <c r="AE132" s="828"/>
      <c r="AF132" s="829">
        <v>3.7070209730000001</v>
      </c>
      <c r="AG132" s="827"/>
      <c r="AH132" s="827"/>
      <c r="AI132" s="827"/>
      <c r="AJ132" s="828"/>
      <c r="AK132" s="829">
        <v>4.6553529930000002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501</v>
      </c>
      <c r="W133" s="803"/>
      <c r="X133" s="803"/>
      <c r="Y133" s="803"/>
      <c r="Z133" s="804"/>
      <c r="AA133" s="805">
        <v>5.3</v>
      </c>
      <c r="AB133" s="806"/>
      <c r="AC133" s="806"/>
      <c r="AD133" s="806"/>
      <c r="AE133" s="807"/>
      <c r="AF133" s="805">
        <v>4.8</v>
      </c>
      <c r="AG133" s="806"/>
      <c r="AH133" s="806"/>
      <c r="AI133" s="806"/>
      <c r="AJ133" s="807"/>
      <c r="AK133" s="805">
        <v>4.4000000000000004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zgmjx/VrAZ8mlyL/9rOskkQCjx/tfaZ+QPSudzs1H6cCpbGIuRs6Juhuz9YM31cuFxlZPZ1UAkMwIuQWPZLcw==" saltValue="u4ZxPcDWXmww/lX0zHcg8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yz5p6ZQsNrySruCxLAv9kSAXQhnoJQ25WXwzPmxRpCSD3s0RvfyGPLKi3CP4sC7uHa0eZlTrSRyH0jOeexBpg==" saltValue="CBG/PGqnJTWdNJlpqZn/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r7pPIGawJauaOG6QsKrP2dqkwywurACfwJWMeVGkn8ClArYBejGpO9H9emCpaO1byoBBToYeERSc2yY7/mjFw==" saltValue="0R94R5WD/3TAt8DChNBd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510</v>
      </c>
      <c r="AL9" s="1228"/>
      <c r="AM9" s="1228"/>
      <c r="AN9" s="1229"/>
      <c r="AO9" s="314">
        <v>3748427</v>
      </c>
      <c r="AP9" s="314">
        <v>60548</v>
      </c>
      <c r="AQ9" s="315">
        <v>81198</v>
      </c>
      <c r="AR9" s="316">
        <v>-25.4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511</v>
      </c>
      <c r="AL10" s="1228"/>
      <c r="AM10" s="1228"/>
      <c r="AN10" s="1229"/>
      <c r="AO10" s="317">
        <v>62628</v>
      </c>
      <c r="AP10" s="317">
        <v>1012</v>
      </c>
      <c r="AQ10" s="318">
        <v>5531</v>
      </c>
      <c r="AR10" s="319">
        <v>-81.7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512</v>
      </c>
      <c r="AL11" s="1228"/>
      <c r="AM11" s="1228"/>
      <c r="AN11" s="1229"/>
      <c r="AO11" s="317">
        <v>30832</v>
      </c>
      <c r="AP11" s="317">
        <v>498</v>
      </c>
      <c r="AQ11" s="318">
        <v>1383</v>
      </c>
      <c r="AR11" s="319">
        <v>-64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513</v>
      </c>
      <c r="AL12" s="1228"/>
      <c r="AM12" s="1228"/>
      <c r="AN12" s="1229"/>
      <c r="AO12" s="317" t="s">
        <v>514</v>
      </c>
      <c r="AP12" s="317" t="s">
        <v>514</v>
      </c>
      <c r="AQ12" s="318">
        <v>8</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515</v>
      </c>
      <c r="AL13" s="1228"/>
      <c r="AM13" s="1228"/>
      <c r="AN13" s="1229"/>
      <c r="AO13" s="317">
        <v>152021</v>
      </c>
      <c r="AP13" s="317">
        <v>2456</v>
      </c>
      <c r="AQ13" s="318">
        <v>2870</v>
      </c>
      <c r="AR13" s="319">
        <v>-14.4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516</v>
      </c>
      <c r="AL14" s="1228"/>
      <c r="AM14" s="1228"/>
      <c r="AN14" s="1229"/>
      <c r="AO14" s="317">
        <v>75012</v>
      </c>
      <c r="AP14" s="317">
        <v>1212</v>
      </c>
      <c r="AQ14" s="318">
        <v>1754</v>
      </c>
      <c r="AR14" s="319">
        <v>-30.9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517</v>
      </c>
      <c r="AL15" s="1231"/>
      <c r="AM15" s="1231"/>
      <c r="AN15" s="1232"/>
      <c r="AO15" s="317">
        <v>-320072</v>
      </c>
      <c r="AP15" s="317">
        <v>-5170</v>
      </c>
      <c r="AQ15" s="318">
        <v>-6387</v>
      </c>
      <c r="AR15" s="319">
        <v>-19.100000000000001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3748848</v>
      </c>
      <c r="AP16" s="317">
        <v>60555</v>
      </c>
      <c r="AQ16" s="318">
        <v>86357</v>
      </c>
      <c r="AR16" s="319">
        <v>-29.9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522</v>
      </c>
      <c r="AL21" s="1234"/>
      <c r="AM21" s="1234"/>
      <c r="AN21" s="1235"/>
      <c r="AO21" s="330">
        <v>6.53</v>
      </c>
      <c r="AP21" s="331">
        <v>8.1999999999999993</v>
      </c>
      <c r="AQ21" s="332">
        <v>-1.67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523</v>
      </c>
      <c r="AL22" s="1234"/>
      <c r="AM22" s="1234"/>
      <c r="AN22" s="1235"/>
      <c r="AO22" s="335">
        <v>100</v>
      </c>
      <c r="AP22" s="336">
        <v>98</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527</v>
      </c>
      <c r="AL32" s="1217"/>
      <c r="AM32" s="1217"/>
      <c r="AN32" s="1218"/>
      <c r="AO32" s="345">
        <v>2231535</v>
      </c>
      <c r="AP32" s="345">
        <v>36046</v>
      </c>
      <c r="AQ32" s="346">
        <v>54377</v>
      </c>
      <c r="AR32" s="347">
        <v>-33.700000000000003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528</v>
      </c>
      <c r="AL33" s="1217"/>
      <c r="AM33" s="1217"/>
      <c r="AN33" s="1218"/>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529</v>
      </c>
      <c r="AL34" s="1217"/>
      <c r="AM34" s="1217"/>
      <c r="AN34" s="1218"/>
      <c r="AO34" s="345" t="s">
        <v>514</v>
      </c>
      <c r="AP34" s="345" t="s">
        <v>514</v>
      </c>
      <c r="AQ34" s="346">
        <v>3</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530</v>
      </c>
      <c r="AL35" s="1217"/>
      <c r="AM35" s="1217"/>
      <c r="AN35" s="1218"/>
      <c r="AO35" s="345">
        <v>545740</v>
      </c>
      <c r="AP35" s="345">
        <v>8815</v>
      </c>
      <c r="AQ35" s="346">
        <v>13654</v>
      </c>
      <c r="AR35" s="347">
        <v>-35.4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531</v>
      </c>
      <c r="AL36" s="1217"/>
      <c r="AM36" s="1217"/>
      <c r="AN36" s="1218"/>
      <c r="AO36" s="345">
        <v>53904</v>
      </c>
      <c r="AP36" s="345">
        <v>871</v>
      </c>
      <c r="AQ36" s="346">
        <v>1462</v>
      </c>
      <c r="AR36" s="347">
        <v>-40.4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532</v>
      </c>
      <c r="AL37" s="1217"/>
      <c r="AM37" s="1217"/>
      <c r="AN37" s="1218"/>
      <c r="AO37" s="345">
        <v>30600</v>
      </c>
      <c r="AP37" s="345">
        <v>494</v>
      </c>
      <c r="AQ37" s="346">
        <v>670</v>
      </c>
      <c r="AR37" s="347">
        <v>-26.3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533</v>
      </c>
      <c r="AL38" s="1214"/>
      <c r="AM38" s="1214"/>
      <c r="AN38" s="1215"/>
      <c r="AO38" s="348" t="s">
        <v>514</v>
      </c>
      <c r="AP38" s="348" t="s">
        <v>514</v>
      </c>
      <c r="AQ38" s="349">
        <v>1</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534</v>
      </c>
      <c r="AL39" s="1214"/>
      <c r="AM39" s="1214"/>
      <c r="AN39" s="1215"/>
      <c r="AO39" s="345">
        <v>-329022</v>
      </c>
      <c r="AP39" s="345">
        <v>-5315</v>
      </c>
      <c r="AQ39" s="346">
        <v>-4140</v>
      </c>
      <c r="AR39" s="347">
        <v>28.4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535</v>
      </c>
      <c r="AL40" s="1217"/>
      <c r="AM40" s="1217"/>
      <c r="AN40" s="1218"/>
      <c r="AO40" s="345">
        <v>-1973816</v>
      </c>
      <c r="AP40" s="345">
        <v>-31883</v>
      </c>
      <c r="AQ40" s="346">
        <v>-48517</v>
      </c>
      <c r="AR40" s="347">
        <v>-34.299999999999997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558941</v>
      </c>
      <c r="AP41" s="345">
        <v>9029</v>
      </c>
      <c r="AQ41" s="346">
        <v>17509</v>
      </c>
      <c r="AR41" s="347">
        <v>-48.4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505</v>
      </c>
      <c r="AN49" s="1224" t="s">
        <v>539</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4676771</v>
      </c>
      <c r="AN51" s="367">
        <v>75233</v>
      </c>
      <c r="AO51" s="368">
        <v>-5.6</v>
      </c>
      <c r="AP51" s="369">
        <v>67319</v>
      </c>
      <c r="AQ51" s="370">
        <v>-27</v>
      </c>
      <c r="AR51" s="371">
        <v>21.4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1830525</v>
      </c>
      <c r="AN52" s="375">
        <v>29447</v>
      </c>
      <c r="AO52" s="376">
        <v>-37.799999999999997</v>
      </c>
      <c r="AP52" s="377">
        <v>38101</v>
      </c>
      <c r="AQ52" s="378">
        <v>2.4</v>
      </c>
      <c r="AR52" s="379">
        <v>-40.200000000000003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3981370</v>
      </c>
      <c r="AN53" s="367">
        <v>64218</v>
      </c>
      <c r="AO53" s="368">
        <v>-14.6</v>
      </c>
      <c r="AP53" s="369">
        <v>70615</v>
      </c>
      <c r="AQ53" s="370">
        <v>4.9000000000000004</v>
      </c>
      <c r="AR53" s="371">
        <v>-19.5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1421917</v>
      </c>
      <c r="AN54" s="375">
        <v>22935</v>
      </c>
      <c r="AO54" s="376">
        <v>-22.1</v>
      </c>
      <c r="AP54" s="377">
        <v>37382</v>
      </c>
      <c r="AQ54" s="378">
        <v>-1.9</v>
      </c>
      <c r="AR54" s="379">
        <v>-20.2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3192184</v>
      </c>
      <c r="AN55" s="367">
        <v>51426</v>
      </c>
      <c r="AO55" s="368">
        <v>-19.899999999999999</v>
      </c>
      <c r="AP55" s="369">
        <v>69185</v>
      </c>
      <c r="AQ55" s="370">
        <v>-2</v>
      </c>
      <c r="AR55" s="371">
        <v>-17.899999999999999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1746819</v>
      </c>
      <c r="AN56" s="375">
        <v>28141</v>
      </c>
      <c r="AO56" s="376">
        <v>22.7</v>
      </c>
      <c r="AP56" s="377">
        <v>38519</v>
      </c>
      <c r="AQ56" s="378">
        <v>3</v>
      </c>
      <c r="AR56" s="379">
        <v>19.7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3949310</v>
      </c>
      <c r="AN57" s="367">
        <v>63733</v>
      </c>
      <c r="AO57" s="368">
        <v>23.9</v>
      </c>
      <c r="AP57" s="369">
        <v>70166</v>
      </c>
      <c r="AQ57" s="370">
        <v>1.4</v>
      </c>
      <c r="AR57" s="371">
        <v>22.5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1966755</v>
      </c>
      <c r="AN58" s="375">
        <v>31739</v>
      </c>
      <c r="AO58" s="376">
        <v>12.8</v>
      </c>
      <c r="AP58" s="377">
        <v>36115</v>
      </c>
      <c r="AQ58" s="378">
        <v>-6.2</v>
      </c>
      <c r="AR58" s="379">
        <v>19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3343460</v>
      </c>
      <c r="AN59" s="367">
        <v>54007</v>
      </c>
      <c r="AO59" s="368">
        <v>-15.3</v>
      </c>
      <c r="AP59" s="369">
        <v>70329</v>
      </c>
      <c r="AQ59" s="370">
        <v>0.2</v>
      </c>
      <c r="AR59" s="371">
        <v>-15.5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1921776</v>
      </c>
      <c r="AN60" s="375">
        <v>31042</v>
      </c>
      <c r="AO60" s="376">
        <v>-2.2000000000000002</v>
      </c>
      <c r="AP60" s="377">
        <v>39403</v>
      </c>
      <c r="AQ60" s="378">
        <v>9.1</v>
      </c>
      <c r="AR60" s="379">
        <v>-11.3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3828619</v>
      </c>
      <c r="AN61" s="382">
        <v>61723</v>
      </c>
      <c r="AO61" s="383">
        <v>-6.3</v>
      </c>
      <c r="AP61" s="384">
        <v>69523</v>
      </c>
      <c r="AQ61" s="385">
        <v>-4.5</v>
      </c>
      <c r="AR61" s="371">
        <v>-1.8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1777558</v>
      </c>
      <c r="AN62" s="375">
        <v>28661</v>
      </c>
      <c r="AO62" s="376">
        <v>-5.3</v>
      </c>
      <c r="AP62" s="377">
        <v>37904</v>
      </c>
      <c r="AQ62" s="378">
        <v>1.3</v>
      </c>
      <c r="AR62" s="379">
        <v>-6.6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mPl1PN6+jNRwzaXLVc4VP4PSBqpq5MuiftYPMhkV3IawDtuRih29x3i2HlsPSF7OQloi+nFpFq4qRNaI/CvBg==" saltValue="ocbHEtdB4JCLwMFe+UlHn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KRBjiA9UHajn+xE5/lBOTTqeR+V/+kN6QODH23UK2vQyVi53K9nunaFGgJrdCEUClYkp/tSopqGxffn+KwHrcw==" saltValue="5vFM2tQsc05lT4SCrA6nx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NUzVQ8hCPFlsH1VSuKG1sW2YWoG1Szu+ODDg5Man7ruIGbHukVB86ayZ/VqAvPrm9Eg0zNWeRc7qKbGvVsTn3Q==" saltValue="nfgN74bmQ7DnE7mMrsEmr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30.2</v>
      </c>
      <c r="G47" s="12">
        <v>32.07</v>
      </c>
      <c r="H47" s="12">
        <v>28.41</v>
      </c>
      <c r="I47" s="12">
        <v>33.340000000000003</v>
      </c>
      <c r="J47" s="13">
        <v>24.94</v>
      </c>
    </row>
    <row r="48" spans="2:10" ht="57.75" customHeight="1" x14ac:dyDescent="0.15">
      <c r="B48" s="14"/>
      <c r="C48" s="1240" t="s">
        <v>4</v>
      </c>
      <c r="D48" s="1240"/>
      <c r="E48" s="1241"/>
      <c r="F48" s="15">
        <v>12.77</v>
      </c>
      <c r="G48" s="16">
        <v>9.6300000000000008</v>
      </c>
      <c r="H48" s="16">
        <v>10.45</v>
      </c>
      <c r="I48" s="16">
        <v>10.16</v>
      </c>
      <c r="J48" s="17">
        <v>14.64</v>
      </c>
    </row>
    <row r="49" spans="2:10" ht="57.75" customHeight="1" thickBot="1" x14ac:dyDescent="0.2">
      <c r="B49" s="18"/>
      <c r="C49" s="1242" t="s">
        <v>5</v>
      </c>
      <c r="D49" s="1242"/>
      <c r="E49" s="1243"/>
      <c r="F49" s="19">
        <v>2.56</v>
      </c>
      <c r="G49" s="20" t="s">
        <v>560</v>
      </c>
      <c r="H49" s="20" t="s">
        <v>561</v>
      </c>
      <c r="I49" s="20">
        <v>5.31</v>
      </c>
      <c r="J49" s="21" t="s">
        <v>562</v>
      </c>
    </row>
    <row r="50" spans="2:10" ht="13.5" customHeight="1" x14ac:dyDescent="0.15"/>
  </sheetData>
  <sheetProtection algorithmName="SHA-512" hashValue="sWxX8weVG65kZkq6lvsuAeHQG+NspQY5Ph1bDyOSUrD0xUYGcu0m8nXmNlMECR6mkGH2PZ7oSRevCQwdV1LCOw==" saltValue="wjAtbdkp3LIduH2hQGUs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2022-03-11T02:14:32Z</cp:lastPrinted>
  <dcterms:created xsi:type="dcterms:W3CDTF">2022-02-02T03:44:00Z</dcterms:created>
  <dcterms:modified xsi:type="dcterms:W3CDTF">2022-10-12T01:10:46Z</dcterms:modified>
  <cp:category/>
</cp:coreProperties>
</file>