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5" windowWidth="15360" windowHeight="7620" tabRatio="748" firstSheet="9" activeTab="12"/>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4562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88" i="9" l="1"/>
  <c r="AU63" i="9"/>
  <c r="AP63" i="9"/>
  <c r="AA32" i="9"/>
  <c r="AA31" i="9"/>
  <c r="AA30" i="9"/>
  <c r="AA29" i="9"/>
  <c r="AA28" i="9"/>
  <c r="V23" i="9"/>
  <c r="Q23" i="9"/>
  <c r="AA9" i="9"/>
  <c r="AA8" i="9"/>
  <c r="AA7" i="9"/>
  <c r="AA23" i="9" s="1"/>
  <c r="DG43" i="7"/>
  <c r="CQ43" i="7"/>
  <c r="CO43" i="7" s="1"/>
  <c r="BY43" i="7"/>
  <c r="BW43" i="7" s="1"/>
  <c r="BE43" i="7"/>
  <c r="AM43" i="7"/>
  <c r="U43" i="7"/>
  <c r="E43" i="7"/>
  <c r="C43" i="7"/>
  <c r="DG42" i="7"/>
  <c r="CQ42" i="7"/>
  <c r="CO42" i="7" s="1"/>
  <c r="BY42" i="7"/>
  <c r="BW42" i="7" s="1"/>
  <c r="BE42" i="7"/>
  <c r="AM42" i="7"/>
  <c r="U42" i="7"/>
  <c r="E42" i="7"/>
  <c r="C42" i="7"/>
  <c r="DG41" i="7"/>
  <c r="CQ41" i="7"/>
  <c r="CO41" i="7" s="1"/>
  <c r="BY41" i="7"/>
  <c r="BW41" i="7" s="1"/>
  <c r="BE41" i="7"/>
  <c r="AM41" i="7"/>
  <c r="U41" i="7"/>
  <c r="E41" i="7"/>
  <c r="C41" i="7"/>
  <c r="DG40" i="7"/>
  <c r="CQ40" i="7"/>
  <c r="CO40" i="7" s="1"/>
  <c r="BY40" i="7"/>
  <c r="BW40" i="7" s="1"/>
  <c r="BE40" i="7"/>
  <c r="AM40" i="7"/>
  <c r="U40" i="7"/>
  <c r="E40" i="7"/>
  <c r="C40" i="7"/>
  <c r="DG39" i="7"/>
  <c r="CQ39" i="7"/>
  <c r="CO39" i="7" s="1"/>
  <c r="BY39" i="7"/>
  <c r="BW39" i="7" s="1"/>
  <c r="BE39" i="7"/>
  <c r="AM39" i="7"/>
  <c r="U39" i="7"/>
  <c r="E39" i="7"/>
  <c r="C39" i="7"/>
  <c r="DG38" i="7"/>
  <c r="CQ38" i="7"/>
  <c r="CO38" i="7" s="1"/>
  <c r="BY38" i="7"/>
  <c r="BE38" i="7"/>
  <c r="AM38" i="7"/>
  <c r="U38" i="7"/>
  <c r="E38" i="7"/>
  <c r="C38" i="7"/>
  <c r="DG37" i="7"/>
  <c r="CQ37" i="7"/>
  <c r="BY37" i="7"/>
  <c r="BE37" i="7"/>
  <c r="AM37" i="7"/>
  <c r="U37" i="7"/>
  <c r="E37" i="7"/>
  <c r="C37" i="7"/>
  <c r="DG36" i="7"/>
  <c r="CQ36" i="7"/>
  <c r="BY36" i="7"/>
  <c r="BE36" i="7"/>
  <c r="AO36" i="7"/>
  <c r="W36" i="7"/>
  <c r="E36" i="7"/>
  <c r="DG35" i="7"/>
  <c r="CQ35" i="7"/>
  <c r="BY35" i="7"/>
  <c r="BE35" i="7"/>
  <c r="AO35" i="7"/>
  <c r="W35" i="7"/>
  <c r="E35" i="7"/>
  <c r="DG34" i="7"/>
  <c r="CQ34" i="7"/>
  <c r="BY34" i="7"/>
  <c r="BG34" i="7"/>
  <c r="AO34" i="7"/>
  <c r="W34" i="7"/>
  <c r="E34" i="7"/>
  <c r="C34" i="7" s="1"/>
  <c r="C35" i="7" s="1"/>
  <c r="C36" i="7" s="1"/>
  <c r="U34" i="7" l="1"/>
  <c r="U35" i="7" s="1"/>
  <c r="U36" i="7" s="1"/>
  <c r="AM34" i="7" l="1"/>
  <c r="AM35" i="7" s="1"/>
  <c r="AM36" i="7" s="1"/>
  <c r="BE34" i="7" l="1"/>
  <c r="CO34" i="7" l="1"/>
  <c r="CO35" i="7" s="1"/>
  <c r="CO36" i="7" s="1"/>
  <c r="CO37" i="7" s="1"/>
  <c r="BW34" i="7"/>
  <c r="BW35" i="7" s="1"/>
  <c r="BW36" i="7" s="1"/>
  <c r="BW37" i="7" s="1"/>
  <c r="BW38" i="7" s="1"/>
</calcChain>
</file>

<file path=xl/sharedStrings.xml><?xml version="1.0" encoding="utf-8"?>
<sst xmlns="http://schemas.openxmlformats.org/spreadsheetml/2006/main" count="1030" uniqueCount="565">
  <si>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</si>
  <si>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</si>
  <si>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</si>
  <si>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</si>
  <si>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H26</t>
  </si>
  <si>
    <t>H27</t>
  </si>
  <si>
    <t>H28</t>
  </si>
  <si>
    <t>H29</t>
  </si>
  <si>
    <t>H30</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</si>
  <si>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</si>
  <si>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</si>
  <si>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</si>
  <si>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</si>
  <si>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</si>
  <si>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</si>
  <si>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</si>
  <si>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</si>
  <si>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平成30年度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</si>
  <si>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</si>
  <si>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</si>
  <si>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</si>
  <si>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</si>
  <si>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Ⅱ－１</t>
    <phoneticPr fontId="5"/>
  </si>
  <si>
    <t>指定団体等の指定状況</t>
    <phoneticPr fontId="5"/>
  </si>
  <si>
    <t>区分</t>
    <rPh sb="0" eb="2">
      <t>クブン</t>
    </rPh>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</si>
  <si>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</si>
  <si>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</si>
  <si>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</si>
  <si>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</si>
  <si>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</si>
  <si>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</si>
  <si>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</si>
  <si>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</si>
  <si>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</si>
  <si>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</si>
  <si>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</si>
  <si>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天童市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</si>
  <si>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</si>
  <si>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</si>
  <si>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</si>
  <si>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</si>
  <si>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</si>
  <si>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</si>
  <si>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</si>
  <si>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</si>
  <si>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</si>
  <si>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</si>
  <si>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</si>
  <si>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</si>
  <si>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</si>
  <si>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</si>
  <si>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</si>
  <si>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</si>
  <si>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</si>
  <si>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</si>
  <si>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</si>
  <si>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</si>
  <si>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</si>
  <si>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</si>
  <si>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</si>
  <si>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</si>
  <si>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</si>
  <si>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-0.0</t>
    <phoneticPr fontId="5"/>
  </si>
  <si>
    <t>山振</t>
    <rPh sb="0" eb="1">
      <t>ヤマ</t>
    </rPh>
    <rPh sb="1" eb="2">
      <t>フ</t>
    </rPh>
    <phoneticPr fontId="5"/>
  </si>
  <si>
    <t>○</t>
    <phoneticPr fontId="5"/>
  </si>
  <si>
    <t>繰上償還金</t>
    <phoneticPr fontId="1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</si>
  <si>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</si>
  <si>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</si>
  <si>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</si>
  <si>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</si>
  <si>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</si>
  <si>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</si>
  <si>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</si>
  <si>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</si>
  <si>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</si>
  <si>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</si>
  <si>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</si>
  <si>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</si>
  <si>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</si>
  <si>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</si>
  <si>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</si>
  <si>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</si>
  <si>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</si>
  <si>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</si>
  <si>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</si>
  <si>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</si>
  <si>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</si>
  <si>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</si>
  <si>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</si>
  <si>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</si>
  <si>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4"/>
  </si>
  <si>
    <t>うち日本人(％)</t>
    <phoneticPr fontId="5"/>
  </si>
  <si>
    <t>-0.0</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</si>
  <si>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</si>
  <si>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</si>
  <si>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</si>
  <si>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</si>
  <si>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</si>
  <si>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</si>
  <si>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</si>
  <si>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</si>
  <si>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</si>
  <si>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</si>
  <si>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</si>
  <si>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</si>
  <si>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</si>
  <si>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</si>
  <si>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</si>
  <si>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</si>
  <si>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</si>
  <si>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</si>
  <si>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</si>
  <si>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</si>
  <si>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</si>
  <si>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</si>
  <si>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</si>
  <si>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</si>
  <si>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</si>
  <si>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</si>
  <si>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</si>
  <si>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</si>
  <si>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</si>
  <si>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</si>
  <si>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</si>
  <si>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</si>
  <si>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</si>
  <si>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</si>
  <si>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</si>
  <si>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</si>
  <si>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</si>
  <si>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</si>
  <si>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</si>
  <si>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</si>
  <si>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</si>
  <si>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</si>
  <si>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</si>
  <si>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</si>
  <si>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</si>
  <si>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</si>
  <si>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</si>
  <si>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</si>
  <si>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</si>
  <si>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</si>
  <si>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</si>
  <si>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</si>
  <si>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</si>
  <si>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</si>
  <si>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</si>
  <si>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</si>
  <si>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</si>
  <si>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平成30年度</t>
    <phoneticPr fontId="14"/>
  </si>
  <si>
    <t>山形県天童市</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</si>
  <si>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</si>
  <si>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</si>
  <si>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</si>
  <si>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</si>
  <si>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</si>
  <si>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</si>
  <si>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</si>
  <si>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</si>
  <si>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</si>
  <si>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</si>
  <si>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</si>
  <si>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</si>
  <si>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</si>
  <si>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</si>
  <si>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</si>
  <si>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</si>
  <si>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</si>
  <si>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</si>
  <si>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</si>
  <si>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</si>
  <si>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</si>
  <si>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</si>
  <si>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</si>
  <si>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</si>
  <si>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</si>
  <si>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</si>
  <si>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</si>
  <si>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</si>
  <si>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</si>
  <si>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</si>
  <si>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</si>
  <si>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</si>
  <si>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道府県民税所得割臨時交付金</t>
    <phoneticPr fontId="1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</si>
  <si>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</si>
  <si>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</si>
  <si>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</si>
  <si>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</si>
  <si>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</si>
  <si>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</si>
  <si>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</si>
  <si>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</si>
  <si>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</si>
  <si>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</si>
  <si>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</si>
  <si>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</si>
  <si>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</si>
  <si>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</si>
  <si>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</si>
  <si>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</si>
  <si>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</si>
  <si>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
  </si>
  <si>
    <t>　　特別土地保有税</t>
    <phoneticPr fontId="5"/>
  </si>
  <si>
    <t>公債費</t>
  </si>
  <si>
    <t>地方交付税</t>
  </si>
  <si>
    <t>　法定外普通税</t>
    <phoneticPr fontId="5"/>
  </si>
  <si>
    <t>諸支出金</t>
    <rPh sb="3" eb="4">
      <t>キン</t>
    </rPh>
    <phoneticPr fontId="14"/>
  </si>
  <si>
    <t>　普通交付税</t>
    <phoneticPr fontId="5"/>
  </si>
  <si>
    <t>目的税</t>
  </si>
  <si>
    <t>前年度繰上充用金</t>
    <phoneticPr fontId="5"/>
  </si>
  <si>
    <t>　特別交付税</t>
    <phoneticPr fontId="5"/>
  </si>
  <si>
    <t>　法定目的税</t>
    <phoneticPr fontId="5"/>
  </si>
  <si>
    <t>歳出合計</t>
  </si>
  <si>
    <t>　震災復興特別交付税</t>
    <phoneticPr fontId="1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</si>
  <si>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</si>
  <si>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</si>
  <si>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</si>
  <si>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</si>
  <si>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</si>
  <si>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</si>
  <si>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</si>
  <si>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</si>
  <si>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</si>
  <si>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</si>
  <si>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</si>
  <si>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</si>
  <si>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</si>
  <si>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</si>
  <si>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</si>
  <si>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</si>
  <si>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</si>
  <si>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</si>
  <si>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</si>
  <si>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</si>
  <si>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</si>
  <si>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</si>
  <si>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</si>
  <si>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</si>
  <si>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</si>
  <si>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</si>
  <si>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</si>
  <si>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</si>
  <si>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</si>
  <si>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</si>
  <si>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</si>
  <si>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</si>
  <si>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</si>
  <si>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14"/>
  </si>
  <si>
    <t>寄附金</t>
  </si>
  <si>
    <t>・計</t>
    <phoneticPr fontId="5"/>
  </si>
  <si>
    <t>市町村民税</t>
    <rPh sb="0" eb="3">
      <t>シチョウソン</t>
    </rPh>
    <rPh sb="3" eb="4">
      <t>ミン</t>
    </rPh>
    <rPh sb="4" eb="5">
      <t>ゼイ</t>
    </rPh>
    <phoneticPr fontId="5"/>
  </si>
  <si>
    <t>　うち利子</t>
    <phoneticPr fontId="1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</si>
  <si>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</si>
  <si>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</si>
  <si>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</si>
  <si>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</si>
  <si>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</si>
  <si>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</si>
  <si>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</si>
  <si>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</si>
  <si>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</si>
  <si>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</si>
  <si>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</si>
  <si>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</si>
  <si>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</si>
  <si>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</si>
  <si>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</si>
  <si>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</si>
  <si>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</si>
  <si>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</si>
  <si>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</si>
  <si>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</si>
  <si>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</si>
  <si>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</si>
  <si>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宅地造成</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</si>
  <si>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</si>
  <si>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</si>
  <si>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</si>
  <si>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</si>
  <si>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</si>
  <si>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</si>
  <si>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</si>
  <si>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</si>
  <si>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</si>
  <si>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</si>
  <si>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</si>
  <si>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</si>
  <si>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</si>
  <si>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</si>
  <si>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</si>
  <si>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</si>
  <si>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</si>
  <si>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</si>
  <si>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</si>
  <si>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</si>
  <si>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</si>
  <si>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</si>
  <si>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</si>
  <si>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</si>
  <si>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</si>
  <si>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</si>
  <si>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山形県天童市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</si>
  <si>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</si>
  <si>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</si>
  <si>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</si>
  <si>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</si>
  <si>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</si>
  <si>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</si>
  <si>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</si>
  <si>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</si>
  <si>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</si>
  <si>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</si>
  <si>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</si>
  <si>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</si>
  <si>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</si>
  <si>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</si>
  <si>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</si>
  <si>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</si>
  <si>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</si>
  <si>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</si>
  <si>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</si>
  <si>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</si>
  <si>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スポーツクラブ天童</t>
    <rPh sb="7" eb="9">
      <t>テンドウ</t>
    </rPh>
    <phoneticPr fontId="2"/>
  </si>
  <si>
    <t>-</t>
  </si>
  <si>
    <t>用地買収特別会計</t>
    <phoneticPr fontId="5"/>
  </si>
  <si>
    <t>-</t>
    <phoneticPr fontId="2"/>
  </si>
  <si>
    <t>天童ターミナルビル</t>
    <rPh sb="0" eb="2">
      <t>テンドウ</t>
    </rPh>
    <phoneticPr fontId="2"/>
  </si>
  <si>
    <t>市民墓地特別会計</t>
    <phoneticPr fontId="5"/>
  </si>
  <si>
    <t>天童文化・スポーツ事業団</t>
    <rPh sb="0" eb="2">
      <t>テンドウ</t>
    </rPh>
    <rPh sb="2" eb="4">
      <t>ブンカ</t>
    </rPh>
    <rPh sb="9" eb="12">
      <t>ジギョウダン</t>
    </rPh>
    <phoneticPr fontId="2"/>
  </si>
  <si>
    <t>天童市土地開発公社</t>
    <rPh sb="0" eb="3">
      <t>テンドウシ</t>
    </rPh>
    <rPh sb="3" eb="5">
      <t>トチ</t>
    </rPh>
    <rPh sb="5" eb="7">
      <t>カイハツ</t>
    </rPh>
    <rPh sb="7" eb="9">
      <t>コウシャ</t>
    </rPh>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</si>
  <si>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</si>
  <si>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</si>
  <si>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</si>
  <si>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</si>
  <si>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</si>
  <si>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</si>
  <si>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</si>
  <si>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</si>
  <si>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</si>
  <si>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</si>
  <si>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</si>
  <si>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</si>
  <si>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</si>
  <si>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</si>
  <si>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</si>
  <si>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</si>
  <si>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天童市民病院事業会計</t>
    <phoneticPr fontId="5"/>
  </si>
  <si>
    <t>法適用企業</t>
    <phoneticPr fontId="5"/>
  </si>
  <si>
    <t>天童市水道事業会計</t>
    <phoneticPr fontId="5"/>
  </si>
  <si>
    <t>天童市公共下水道事業会計</t>
    <phoneticPr fontId="5"/>
  </si>
  <si>
    <t>工業団地整備事業特別会計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</si>
  <si>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</si>
  <si>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</si>
  <si>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</si>
  <si>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</si>
  <si>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</si>
  <si>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</si>
  <si>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東根市外二市一町共立衛生処理組合</t>
    <rPh sb="0" eb="3">
      <t>ヒガシネシ</t>
    </rPh>
    <rPh sb="3" eb="4">
      <t>ホカ</t>
    </rPh>
    <rPh sb="4" eb="6">
      <t>ニシ</t>
    </rPh>
    <rPh sb="6" eb="8">
      <t>イッチョウ</t>
    </rPh>
    <rPh sb="8" eb="10">
      <t>キョウリツ</t>
    </rPh>
    <rPh sb="10" eb="12">
      <t>エイセイ</t>
    </rPh>
    <rPh sb="12" eb="14">
      <t>ショリ</t>
    </rPh>
    <rPh sb="14" eb="16">
      <t>クミアイ</t>
    </rPh>
    <phoneticPr fontId="2"/>
  </si>
  <si>
    <t>山形県消防補償等組合</t>
    <rPh sb="0" eb="3">
      <t>ヤマガタケン</t>
    </rPh>
    <rPh sb="3" eb="5">
      <t>ショウボウ</t>
    </rPh>
    <rPh sb="5" eb="7">
      <t>ホショウ</t>
    </rPh>
    <rPh sb="7" eb="8">
      <t>トウ</t>
    </rPh>
    <rPh sb="8" eb="10">
      <t>クミアイ</t>
    </rPh>
    <phoneticPr fontId="2"/>
  </si>
  <si>
    <t>-</t>
    <phoneticPr fontId="2"/>
  </si>
  <si>
    <t>山形県自治会館管理組合</t>
    <rPh sb="0" eb="3">
      <t>ヤマガタケン</t>
    </rPh>
    <rPh sb="3" eb="6">
      <t>ジチカイ</t>
    </rPh>
    <rPh sb="6" eb="7">
      <t>カン</t>
    </rPh>
    <rPh sb="7" eb="9">
      <t>カンリ</t>
    </rPh>
    <rPh sb="9" eb="11">
      <t>クミアイ</t>
    </rPh>
    <phoneticPr fontId="2"/>
  </si>
  <si>
    <t>山形県後期高齢者医療広域連合（普通会計分）</t>
    <rPh sb="0" eb="3">
      <t>ヤマガタケン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2"/>
  </si>
  <si>
    <t>山形県後期高齢者医療広域連合（事業会計分）</t>
    <rPh sb="0" eb="3">
      <t>ヤマガタケン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</si>
  <si>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</si>
  <si>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</si>
  <si>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</si>
  <si>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</si>
  <si>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</si>
  <si>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</si>
  <si>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</si>
  <si>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</si>
  <si>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</si>
  <si>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平成28年度</t>
    <rPh sb="0" eb="2">
      <t>ヘイセイ</t>
    </rPh>
    <rPh sb="4" eb="6">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</si>
  <si>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</si>
  <si>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</si>
  <si>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</si>
  <si>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</si>
  <si>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</si>
  <si>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</si>
  <si>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</si>
  <si>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</si>
  <si>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</si>
  <si>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</si>
  <si>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</si>
  <si>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</si>
  <si>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</si>
  <si>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</si>
  <si>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</si>
  <si>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</si>
  <si>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</si>
  <si>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</si>
  <si>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</si>
  <si>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</si>
  <si>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</si>
  <si>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</si>
  <si>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</si>
  <si>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</si>
  <si>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</si>
  <si>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</si>
  <si>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</si>
  <si>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</si>
  <si>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</si>
  <si>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</si>
  <si>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</si>
  <si>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</si>
  <si>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</si>
  <si>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</si>
  <si>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</si>
  <si>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</si>
  <si>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</si>
  <si>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</si>
  <si>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</si>
  <si>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</si>
  <si>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</si>
  <si>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</si>
  <si>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</si>
  <si>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</si>
  <si>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</si>
  <si>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</si>
  <si>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</si>
  <si>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平成30年度</t>
    <rPh sb="0" eb="2">
      <t>ヘイセイ</t>
    </rPh>
    <rPh sb="4" eb="6">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</si>
  <si>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</si>
  <si>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</si>
  <si>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</si>
  <si>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</si>
  <si>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</si>
  <si>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</si>
  <si>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</si>
  <si>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</si>
  <si>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</si>
  <si>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</si>
  <si>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</si>
  <si>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</si>
  <si>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</si>
  <si>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</si>
  <si>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</si>
  <si>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</si>
  <si>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</si>
  <si>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</si>
  <si>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</si>
  <si>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</si>
  <si>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</si>
  <si>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</si>
  <si>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</si>
  <si>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</si>
  <si>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</si>
  <si>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</si>
  <si>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</si>
  <si>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</si>
  <si>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</si>
  <si>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</si>
  <si>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</si>
  <si>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</si>
  <si>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</si>
  <si>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</si>
  <si>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</si>
  <si>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</si>
  <si>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</si>
  <si>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</si>
  <si>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</si>
  <si>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</si>
  <si>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</si>
  <si>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</si>
  <si>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</si>
  <si>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</si>
  <si>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</si>
  <si>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</si>
  <si>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</si>
  <si>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</si>
  <si>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</si>
  <si>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</si>
  <si>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</si>
  <si>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</si>
  <si>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</si>
  <si>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</si>
  <si>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</si>
  <si>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</si>
  <si>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</si>
  <si>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</si>
  <si>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</si>
  <si>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</si>
  <si>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</si>
  <si>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</si>
  <si>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</si>
  <si>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</si>
  <si>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</si>
  <si>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</si>
  <si>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</si>
  <si>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</si>
  <si>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 xml:space="preserve"> </t>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</si>
  <si>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</si>
  <si>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</si>
  <si>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</si>
  <si>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</si>
  <si>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</si>
  <si>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0.86</t>
  </si>
  <si>
    <t>▲ 2.42</t>
  </si>
  <si>
    <t>標準財政規模比（％）</t>
    <phoneticPr fontId="5"/>
  </si>
  <si>
    <t>会計</t>
    <rPh sb="0" eb="2">
      <t>カイケイ</t>
    </rPh>
    <phoneticPr fontId="5"/>
  </si>
  <si>
    <t>天童市水道事業会計</t>
  </si>
  <si>
    <t>一般会計</t>
  </si>
  <si>
    <t>天童市公共下水道事業会計</t>
  </si>
  <si>
    <t>天童市民病院事業会計</t>
  </si>
  <si>
    <t>介護保険特別会計</t>
  </si>
  <si>
    <t>国民健康保険特別会計</t>
  </si>
  <si>
    <t>後期高齢者医療特別会計</t>
  </si>
  <si>
    <t>市民墓地特別会計</t>
  </si>
  <si>
    <t>その他会計（赤字）</t>
  </si>
  <si>
    <t>その他会計（黒字）</t>
  </si>
  <si>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</si>
  <si>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</si>
  <si>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</si>
  <si>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</si>
  <si>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</si>
  <si>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</si>
  <si>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</si>
  <si>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</si>
  <si>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</si>
  <si>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</si>
  <si>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</si>
  <si>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</si>
  <si>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</si>
  <si>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</si>
  <si>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</si>
  <si>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</si>
  <si>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</si>
  <si>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H25末</t>
    <phoneticPr fontId="5"/>
  </si>
  <si>
    <t>H26末</t>
    <phoneticPr fontId="5"/>
  </si>
  <si>
    <t>H27末</t>
    <phoneticPr fontId="5"/>
  </si>
  <si>
    <t>H28末</t>
    <phoneticPr fontId="5"/>
  </si>
  <si>
    <t>H29末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</si>
  <si>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</si>
  <si>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</si>
  <si>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t>
    <phoneticPr fontId="2"/>
  </si>
  <si>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</si>
  <si>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</si>
  <si>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</si>
  <si>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</si>
  <si>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</si>
  <si>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</si>
  <si>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</si>
  <si>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</si>
  <si>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</si>
  <si>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</si>
  <si>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</si>
  <si>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</si>
  <si>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</si>
  <si>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</si>
  <si>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</si>
  <si>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</si>
  <si>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</si>
  <si>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</si>
  <si>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</si>
  <si>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</si>
  <si>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</si>
  <si>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減債基金</t>
    <rPh sb="0" eb="2">
      <t>ゲンサイ</t>
    </rPh>
    <rPh sb="2" eb="4">
      <t>キキン</t>
    </rPh>
    <phoneticPr fontId="5"/>
  </si>
  <si>
    <t>市有施設整備基金</t>
    <phoneticPr fontId="2"/>
  </si>
  <si>
    <t>スポーツ施設整備基金</t>
    <phoneticPr fontId="2"/>
  </si>
  <si>
    <t>福祉振興基金</t>
    <phoneticPr fontId="2"/>
  </si>
  <si>
    <t>スポーツ振興基金</t>
    <phoneticPr fontId="2"/>
  </si>
  <si>
    <t>教育振興基金</t>
    <phoneticPr fontId="2"/>
  </si>
  <si>
    <t>基金残高合計</t>
    <rPh sb="0" eb="2">
      <t>キキン</t>
    </rPh>
    <rPh sb="2" eb="4">
      <t>ザンダカ</t>
    </rPh>
    <rPh sb="4" eb="6">
      <t>ゴウケイ</t>
    </rPh>
    <phoneticPr fontId="5"/>
  </si>
  <si>
    <t>　将来負担比率及び実質公債費比率は類似団体内平均値を下回っている。将来負担比率は地方債の元金償還額を基準に借入額を抑制しているため地方債残高及び公営企業債等繰入見込額の減少により下降している。実質公債費比率は平成３０年度単年の実質公債費比率が平成２７年度単年の実質公債費比率を上回ったため０．６ポイント増加した。大規模な投資的事業に係る起債の据置期間が満了し平成２７年度から元金償還が開始されたことにより、年度中の償還額の増額が償還完了による減額を上回るようになり増加基調へ転じた。引き続き基礎的財政収支の黒字を堅持しつつ適正な地方債発行により持続可能な財政運営を進める。</t>
    <rPh sb="50" eb="52">
      <t>キジュン</t>
    </rPh>
    <rPh sb="55" eb="56">
      <t>ガク</t>
    </rPh>
    <rPh sb="125" eb="127">
      <t>ネンド</t>
    </rPh>
    <rPh sb="138" eb="140">
      <t>ウワマワ</t>
    </rPh>
    <rPh sb="151" eb="153">
      <t>ゾウカ</t>
    </rPh>
    <rPh sb="156" eb="159">
      <t>ダイキボ</t>
    </rPh>
    <rPh sb="160" eb="163">
      <t>トウシテキ</t>
    </rPh>
    <rPh sb="163" eb="165">
      <t>ジギョウ</t>
    </rPh>
    <rPh sb="166" eb="167">
      <t>カカ</t>
    </rPh>
    <rPh sb="168" eb="170">
      <t>キサイ</t>
    </rPh>
    <rPh sb="171" eb="173">
      <t>スエオキ</t>
    </rPh>
    <rPh sb="173" eb="175">
      <t>キカン</t>
    </rPh>
    <rPh sb="176" eb="178">
      <t>マンリョウ</t>
    </rPh>
    <rPh sb="187" eb="189">
      <t>ガンキン</t>
    </rPh>
    <rPh sb="189" eb="191">
      <t>ショウカン</t>
    </rPh>
    <rPh sb="192" eb="194">
      <t>カイシ</t>
    </rPh>
    <rPh sb="205" eb="206">
      <t>チュウ</t>
    </rPh>
    <rPh sb="211" eb="213">
      <t>ゾウガク</t>
    </rPh>
    <rPh sb="221" eb="223">
      <t>ゲンガク</t>
    </rPh>
    <rPh sb="232" eb="234">
      <t>ゾウカ</t>
    </rPh>
    <rPh sb="234" eb="236">
      <t>キチョウ</t>
    </rPh>
    <rPh sb="237" eb="238">
      <t>テン</t>
    </rPh>
    <rPh sb="241" eb="242">
      <t>ヒ</t>
    </rPh>
    <rPh sb="243" eb="244">
      <t>ツヅ</t>
    </rPh>
    <rPh sb="245" eb="248">
      <t>キソテキ</t>
    </rPh>
    <rPh sb="248" eb="250">
      <t>ザイセイ</t>
    </rPh>
    <rPh sb="250" eb="252">
      <t>シュウシ</t>
    </rPh>
    <rPh sb="253" eb="255">
      <t>クロジ</t>
    </rPh>
    <rPh sb="256" eb="258">
      <t>ケンジ</t>
    </rPh>
    <rPh sb="261" eb="263">
      <t>テキセイ</t>
    </rPh>
    <rPh sb="264" eb="267">
      <t>チホウサイ</t>
    </rPh>
    <rPh sb="267" eb="269">
      <t>ハッコウ</t>
    </rPh>
    <rPh sb="272" eb="274">
      <t>ジゾク</t>
    </rPh>
    <rPh sb="274" eb="276">
      <t>カノウ</t>
    </rPh>
    <rPh sb="277" eb="279">
      <t>ザイセイ</t>
    </rPh>
    <rPh sb="279" eb="281">
      <t>ウンエイ</t>
    </rPh>
    <rPh sb="282" eb="283">
      <t>スス</t>
    </rPh>
    <phoneticPr fontId="5"/>
  </si>
  <si>
    <t>　将来負担比率及び有形固定資産減価償却率は類似団体内平均値を下回っている。将来負担比率は地方債の抑制により下降しているが有形固定資産減価償却率は上昇しており施設の老朽化に伴う今後の維持管理費増加は必至であるだけでなく、緊急的な修繕費の支出も予期される。将来負担への影響を加味しつつ、個別施設計画に基づき優先度付けを行い計画的な維持補修及び更新を行う。</t>
    <rPh sb="44" eb="47">
      <t>チホウサイ</t>
    </rPh>
    <rPh sb="48" eb="50">
      <t>ヨクセイ</t>
    </rPh>
    <rPh sb="53" eb="55">
      <t>カコウ</t>
    </rPh>
    <rPh sb="72" eb="74">
      <t>ジョウショウ</t>
    </rPh>
    <rPh sb="78" eb="80">
      <t>シセツ</t>
    </rPh>
    <rPh sb="81" eb="84">
      <t>ロウキュウカ</t>
    </rPh>
    <rPh sb="85" eb="86">
      <t>トモナ</t>
    </rPh>
    <rPh sb="98" eb="100">
      <t>ヒッシ</t>
    </rPh>
    <rPh sb="109" eb="112">
      <t>キンキュウテキ</t>
    </rPh>
    <rPh sb="113" eb="115">
      <t>シュウゼン</t>
    </rPh>
    <rPh sb="115" eb="116">
      <t>ヒ</t>
    </rPh>
    <rPh sb="117" eb="119">
      <t>シシュツ</t>
    </rPh>
    <rPh sb="120" eb="122">
      <t>ヨキ</t>
    </rPh>
    <rPh sb="126" eb="128">
      <t>ショウライ</t>
    </rPh>
    <rPh sb="128" eb="130">
      <t>フタン</t>
    </rPh>
    <rPh sb="132" eb="134">
      <t>エイキョウ</t>
    </rPh>
    <rPh sb="135" eb="137">
      <t>カミ</t>
    </rPh>
    <rPh sb="148" eb="149">
      <t>モト</t>
    </rPh>
    <rPh sb="151" eb="154">
      <t>ユウセンド</t>
    </rPh>
    <rPh sb="154" eb="155">
      <t>ヅ</t>
    </rPh>
    <rPh sb="157" eb="158">
      <t>オコナ</t>
    </rPh>
    <rPh sb="172" eb="173">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</si>
</sst>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7">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86">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pplyFill="1">
      <alignment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186" fontId="9" fillId="0" borderId="21" xfId="7" applyNumberFormat="1" applyFont="1" applyFill="1" applyBorder="1" applyAlignment="1">
      <alignment horizontal="right" vertical="center" shrinkToFit="1"/>
    </xf>
    <xf numFmtId="0" fontId="13" fillId="0" borderId="33" xfId="9" applyFont="1" applyFill="1" applyBorder="1" applyAlignment="1">
      <alignment vertical="center"/>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186" fontId="9" fillId="0" borderId="21" xfId="7" applyNumberFormat="1" applyFont="1" applyFill="1" applyBorder="1" applyAlignment="1">
      <alignment vertical="center" shrinkToFit="1"/>
    </xf>
    <xf numFmtId="0" fontId="9" fillId="0" borderId="28" xfId="7" applyFont="1" applyFill="1" applyBorder="1" applyAlignment="1">
      <alignment horizontal="left" vertical="center"/>
    </xf>
    <xf numFmtId="0" fontId="13" fillId="0" borderId="43" xfId="9" applyFont="1" applyFill="1" applyBorder="1" applyAlignment="1">
      <alignment horizontal="center" vertical="center"/>
    </xf>
    <xf numFmtId="0" fontId="9" fillId="0" borderId="28" xfId="7" applyFont="1" applyFill="1" applyBorder="1" applyAlignment="1">
      <alignment horizontal="center" vertical="center"/>
    </xf>
    <xf numFmtId="0" fontId="9" fillId="0" borderId="46" xfId="7" applyFont="1" applyFill="1" applyBorder="1" applyAlignment="1">
      <alignment horizontal="center" vertical="center"/>
    </xf>
    <xf numFmtId="0" fontId="15" fillId="0" borderId="47" xfId="7" applyFont="1" applyFill="1" applyBorder="1" applyAlignment="1">
      <alignment vertical="center" wrapText="1"/>
    </xf>
    <xf numFmtId="0" fontId="15" fillId="0" borderId="48" xfId="7" applyFont="1" applyFill="1" applyBorder="1" applyAlignment="1">
      <alignment vertical="center" wrapText="1"/>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183" fontId="9" fillId="0" borderId="48" xfId="7" applyNumberFormat="1" applyFont="1" applyFill="1" applyBorder="1" applyAlignment="1">
      <alignment vertical="center"/>
    </xf>
    <xf numFmtId="0" fontId="9" fillId="0" borderId="28" xfId="7" applyFont="1" applyFill="1" applyBorder="1">
      <alignment vertical="center"/>
    </xf>
    <xf numFmtId="0" fontId="9" fillId="0" borderId="0" xfId="7" applyFont="1" applyFill="1" applyBorder="1">
      <alignment vertical="center"/>
    </xf>
    <xf numFmtId="0" fontId="9" fillId="0" borderId="29" xfId="7" applyFont="1" applyFill="1" applyBorder="1">
      <alignment vertical="center"/>
    </xf>
    <xf numFmtId="49" fontId="9" fillId="0" borderId="28"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29" xfId="7" applyFont="1" applyFill="1" applyBorder="1" applyAlignment="1">
      <alignment horizontal="center" vertical="center"/>
    </xf>
    <xf numFmtId="0" fontId="9" fillId="0" borderId="46" xfId="7" applyFont="1" applyFill="1" applyBorder="1">
      <alignment vertical="center"/>
    </xf>
    <xf numFmtId="0" fontId="9" fillId="0" borderId="47" xfId="7" applyFont="1" applyFill="1" applyBorder="1">
      <alignment vertical="center"/>
    </xf>
    <xf numFmtId="0" fontId="9" fillId="0" borderId="48"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0"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0" xfId="11" applyFont="1" applyBorder="1" applyAlignment="1">
      <alignment horizontal="center" vertical="center"/>
    </xf>
    <xf numFmtId="0" fontId="9" fillId="0" borderId="0" xfId="11" applyFont="1" applyFill="1">
      <alignment vertical="center"/>
    </xf>
    <xf numFmtId="0" fontId="13" fillId="0" borderId="0" xfId="11" applyFont="1" applyBorder="1">
      <alignment vertical="center"/>
    </xf>
    <xf numFmtId="0" fontId="13" fillId="0" borderId="0" xfId="11" applyFont="1">
      <alignment vertical="center"/>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7"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2" borderId="0" xfId="12" applyFont="1" applyFill="1" applyBorder="1" applyProtection="1">
      <alignment vertical="center"/>
    </xf>
    <xf numFmtId="0" fontId="24" fillId="2" borderId="0" xfId="12" applyFont="1" applyFill="1" applyBorder="1" applyProtection="1">
      <alignment vertical="center"/>
    </xf>
    <xf numFmtId="0" fontId="4" fillId="0" borderId="82" xfId="12" applyFont="1" applyBorder="1" applyAlignment="1" applyProtection="1">
      <alignment horizontal="center" vertical="center" shrinkToFit="1"/>
      <protection locked="0"/>
    </xf>
    <xf numFmtId="0" fontId="4" fillId="0" borderId="82" xfId="12" applyFont="1" applyFill="1" applyBorder="1" applyAlignment="1" applyProtection="1">
      <alignment horizontal="center" vertical="center" shrinkToFit="1"/>
      <protection locked="0"/>
    </xf>
    <xf numFmtId="0" fontId="4" fillId="0" borderId="94" xfId="15" applyFont="1" applyBorder="1" applyAlignment="1" applyProtection="1">
      <alignment horizontal="center" vertical="center" shrinkToFit="1"/>
      <protection locked="0"/>
    </xf>
    <xf numFmtId="0" fontId="4" fillId="0" borderId="96" xfId="12" applyFont="1" applyBorder="1" applyAlignment="1" applyProtection="1">
      <alignment horizontal="center" vertical="center" shrinkToFit="1"/>
      <protection locked="0"/>
    </xf>
    <xf numFmtId="0" fontId="4" fillId="0" borderId="96" xfId="12" applyFont="1" applyFill="1" applyBorder="1" applyAlignment="1" applyProtection="1">
      <alignment horizontal="center" vertical="center" shrinkToFit="1"/>
      <protection locked="0"/>
    </xf>
    <xf numFmtId="0" fontId="4" fillId="0" borderId="107" xfId="15" applyFont="1" applyBorder="1" applyAlignment="1" applyProtection="1">
      <alignment horizontal="center" vertical="center" shrinkToFit="1"/>
      <protection locked="0"/>
    </xf>
    <xf numFmtId="0" fontId="4" fillId="5" borderId="113" xfId="12" applyFont="1" applyFill="1" applyBorder="1" applyAlignment="1" applyProtection="1">
      <alignment horizontal="center" vertical="center" shrinkToFit="1"/>
      <protection locked="0"/>
    </xf>
    <xf numFmtId="0" fontId="16" fillId="2" borderId="0" xfId="12" applyFont="1" applyFill="1" applyProtection="1">
      <alignment vertical="center"/>
    </xf>
    <xf numFmtId="0" fontId="4" fillId="0" borderId="121" xfId="12" applyFont="1" applyBorder="1" applyAlignment="1" applyProtection="1">
      <alignment horizontal="center" vertical="center" shrinkToFit="1"/>
      <protection locked="0"/>
    </xf>
    <xf numFmtId="0" fontId="4" fillId="2" borderId="107"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4" fillId="0" borderId="130" xfId="12" applyFont="1" applyBorder="1" applyAlignment="1" applyProtection="1">
      <alignment horizontal="center"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0" fontId="16" fillId="2" borderId="0" xfId="12" applyFont="1" applyFill="1" applyBorder="1" applyProtection="1">
      <alignment vertical="center"/>
    </xf>
    <xf numFmtId="0" fontId="4" fillId="2" borderId="47" xfId="12" applyFont="1" applyFill="1" applyBorder="1" applyAlignment="1" applyProtection="1">
      <alignment vertical="center"/>
    </xf>
    <xf numFmtId="0" fontId="4" fillId="2" borderId="47" xfId="12" applyFont="1" applyFill="1" applyBorder="1" applyAlignment="1" applyProtection="1">
      <alignment horizontal="center" vertical="center"/>
    </xf>
    <xf numFmtId="0" fontId="4" fillId="2" borderId="9" xfId="12" applyFont="1" applyFill="1" applyBorder="1" applyProtection="1">
      <alignment vertical="center"/>
    </xf>
    <xf numFmtId="0" fontId="4" fillId="2" borderId="39"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9" xfId="12" applyFont="1" applyFill="1" applyBorder="1" applyAlignment="1" applyProtection="1">
      <alignment vertical="center"/>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28" xfId="12" applyFont="1" applyFill="1" applyBorder="1" applyAlignment="1" applyProtection="1">
      <alignment vertical="center"/>
    </xf>
    <xf numFmtId="0" fontId="24" fillId="2" borderId="0" xfId="12" applyFont="1" applyFill="1" applyBorder="1" applyAlignment="1" applyProtection="1">
      <alignment vertical="center"/>
    </xf>
    <xf numFmtId="0" fontId="26"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2" xfId="2" applyNumberFormat="1" applyFont="1" applyFill="1" applyBorder="1" applyAlignment="1">
      <alignment horizontal="center" vertical="center"/>
    </xf>
    <xf numFmtId="177" fontId="21" fillId="2" borderId="173" xfId="2" applyNumberFormat="1" applyFont="1" applyFill="1" applyBorder="1" applyAlignment="1">
      <alignment horizontal="center" vertical="center"/>
    </xf>
    <xf numFmtId="181" fontId="21" fillId="2" borderId="33"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4"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1" fontId="27" fillId="0" borderId="12" xfId="2" applyNumberFormat="1" applyFont="1" applyFill="1" applyBorder="1" applyAlignment="1">
      <alignment horizontal="right" vertical="center" shrinkToFit="1"/>
    </xf>
    <xf numFmtId="191" fontId="27" fillId="0" borderId="172" xfId="2" applyNumberFormat="1" applyFont="1" applyFill="1" applyBorder="1" applyAlignment="1">
      <alignment horizontal="right" vertical="center" shrinkToFit="1"/>
    </xf>
    <xf numFmtId="191" fontId="21" fillId="0" borderId="173"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2" xfId="2" applyNumberFormat="1" applyFont="1" applyFill="1" applyBorder="1" applyAlignment="1">
      <alignment horizontal="right" vertical="center" shrinkToFit="1"/>
    </xf>
    <xf numFmtId="179" fontId="21" fillId="0" borderId="173"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2" xfId="2" applyNumberFormat="1" applyFont="1" applyFill="1" applyBorder="1" applyAlignment="1">
      <alignment horizontal="right" vertical="center" shrinkToFit="1"/>
    </xf>
    <xf numFmtId="179" fontId="21" fillId="2" borderId="173"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2"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3" xfId="4" applyNumberFormat="1" applyFont="1" applyBorder="1" applyAlignment="1">
      <alignment horizontal="center" vertical="center" wrapText="1"/>
    </xf>
    <xf numFmtId="177" fontId="13" fillId="0" borderId="175"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7"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81" fontId="27" fillId="0" borderId="175"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79" fontId="27" fillId="0" borderId="37"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8" xfId="4" applyNumberFormat="1" applyFont="1" applyBorder="1" applyAlignment="1">
      <alignment horizontal="center" vertical="center"/>
    </xf>
    <xf numFmtId="181" fontId="27" fillId="0" borderId="179"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78" xfId="5" applyNumberFormat="1" applyFont="1" applyFill="1" applyBorder="1" applyAlignment="1">
      <alignment horizontal="right" vertical="center" shrinkToFit="1"/>
    </xf>
    <xf numFmtId="181" fontId="27" fillId="0" borderId="181" xfId="5" applyNumberFormat="1" applyFont="1" applyFill="1" applyBorder="1" applyAlignment="1">
      <alignment horizontal="right" vertical="center" shrinkToFit="1"/>
    </xf>
    <xf numFmtId="179" fontId="27" fillId="0" borderId="182" xfId="5" applyNumberFormat="1" applyFont="1" applyFill="1" applyBorder="1" applyAlignment="1">
      <alignment horizontal="right" vertical="center" shrinkToFit="1"/>
    </xf>
    <xf numFmtId="179" fontId="27" fillId="0" borderId="179"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7"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6" xfId="5" applyNumberFormat="1" applyFont="1" applyBorder="1" applyAlignment="1">
      <alignment horizontal="right" vertical="center" shrinkToFit="1"/>
    </xf>
    <xf numFmtId="181" fontId="27" fillId="0" borderId="175"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2" xfId="16" applyFont="1" applyFill="1" applyBorder="1" applyAlignment="1"/>
    <xf numFmtId="0" fontId="29" fillId="6" borderId="23" xfId="16" applyFont="1" applyFill="1" applyBorder="1" applyAlignment="1">
      <alignment horizontal="right" vertical="top"/>
    </xf>
    <xf numFmtId="0" fontId="29" fillId="6" borderId="24" xfId="16" applyFont="1" applyFill="1" applyBorder="1" applyAlignment="1">
      <alignment horizontal="right" vertical="top"/>
    </xf>
    <xf numFmtId="0" fontId="29" fillId="6" borderId="14" xfId="16" applyFont="1" applyFill="1" applyBorder="1" applyAlignment="1">
      <alignment horizontal="center" vertical="center"/>
    </xf>
    <xf numFmtId="0" fontId="29" fillId="6" borderId="16" xfId="16" applyFont="1" applyFill="1" applyBorder="1" applyAlignment="1">
      <alignment horizontal="center" vertical="center"/>
    </xf>
    <xf numFmtId="0" fontId="29" fillId="6" borderId="62" xfId="16" applyFont="1" applyFill="1" applyBorder="1" applyAlignment="1">
      <alignment horizontal="center" vertical="center"/>
    </xf>
    <xf numFmtId="0" fontId="29" fillId="0" borderId="28" xfId="16" applyFont="1" applyFill="1" applyBorder="1" applyAlignment="1">
      <alignment horizontal="center" vertical="center" wrapText="1"/>
    </xf>
    <xf numFmtId="189" fontId="29" fillId="0" borderId="14" xfId="16" applyNumberFormat="1" applyFont="1" applyFill="1" applyBorder="1" applyAlignment="1" applyProtection="1">
      <alignment horizontal="right" vertical="center" shrinkToFit="1"/>
    </xf>
    <xf numFmtId="189" fontId="29" fillId="0" borderId="16" xfId="16" applyNumberFormat="1" applyFont="1" applyFill="1" applyBorder="1" applyAlignment="1" applyProtection="1">
      <alignment horizontal="right" vertical="center" shrinkToFit="1"/>
    </xf>
    <xf numFmtId="189" fontId="29" fillId="0" borderId="18" xfId="16" applyNumberFormat="1" applyFont="1" applyFill="1" applyBorder="1" applyAlignment="1" applyProtection="1">
      <alignment horizontal="right" vertical="center" shrinkToFit="1"/>
    </xf>
    <xf numFmtId="0" fontId="29" fillId="0" borderId="39" xfId="16" applyFont="1" applyFill="1" applyBorder="1" applyAlignment="1">
      <alignment horizontal="center" vertical="center" wrapText="1"/>
    </xf>
    <xf numFmtId="189" fontId="29" fillId="0" borderId="36" xfId="16" applyNumberFormat="1" applyFont="1" applyFill="1" applyBorder="1" applyAlignment="1" applyProtection="1">
      <alignment horizontal="right" vertical="center" shrinkToFit="1"/>
    </xf>
    <xf numFmtId="189" fontId="29" fillId="0" borderId="37" xfId="16" applyNumberFormat="1" applyFont="1" applyFill="1" applyBorder="1" applyAlignment="1" applyProtection="1">
      <alignment horizontal="right" vertical="center" shrinkToFit="1"/>
    </xf>
    <xf numFmtId="189" fontId="29" fillId="0" borderId="38" xfId="16" applyNumberFormat="1" applyFont="1" applyFill="1" applyBorder="1" applyAlignment="1" applyProtection="1">
      <alignment horizontal="right" vertical="center" shrinkToFit="1"/>
    </xf>
    <xf numFmtId="0" fontId="29" fillId="0" borderId="63" xfId="16" applyFont="1" applyFill="1" applyBorder="1" applyAlignment="1">
      <alignment horizontal="center" vertical="center"/>
    </xf>
    <xf numFmtId="189" fontId="29" fillId="0" borderId="113" xfId="16" applyNumberFormat="1" applyFont="1" applyFill="1" applyBorder="1" applyAlignment="1" applyProtection="1">
      <alignment horizontal="right" vertical="center" shrinkToFit="1"/>
    </xf>
    <xf numFmtId="189" fontId="29" fillId="0" borderId="183" xfId="16" applyNumberFormat="1" applyFont="1" applyFill="1" applyBorder="1" applyAlignment="1" applyProtection="1">
      <alignment horizontal="right" vertical="center" shrinkToFit="1"/>
    </xf>
    <xf numFmtId="189" fontId="29" fillId="0" borderId="64"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2" xfId="17" applyFont="1" applyFill="1" applyBorder="1" applyAlignment="1"/>
    <xf numFmtId="0" fontId="29" fillId="7" borderId="23" xfId="17" applyFont="1" applyFill="1" applyBorder="1" applyAlignment="1">
      <alignment horizontal="right" vertical="top"/>
    </xf>
    <xf numFmtId="0" fontId="29" fillId="7" borderId="24" xfId="17" applyFont="1" applyFill="1" applyBorder="1" applyAlignment="1">
      <alignment horizontal="right" vertical="top"/>
    </xf>
    <xf numFmtId="0" fontId="29" fillId="7" borderId="15" xfId="17" applyFont="1" applyFill="1" applyBorder="1" applyAlignment="1">
      <alignment horizontal="center" vertical="center"/>
    </xf>
    <xf numFmtId="0" fontId="29" fillId="7" borderId="16" xfId="17" applyFont="1" applyFill="1" applyBorder="1" applyAlignment="1">
      <alignment horizontal="center" vertical="center"/>
    </xf>
    <xf numFmtId="0" fontId="29" fillId="7" borderId="18" xfId="17" applyFont="1" applyFill="1" applyBorder="1" applyAlignment="1">
      <alignment horizontal="center" vertical="center"/>
    </xf>
    <xf numFmtId="0" fontId="29" fillId="0" borderId="30" xfId="17" applyFont="1" applyFill="1" applyBorder="1" applyAlignment="1">
      <alignment vertical="center" wrapText="1"/>
    </xf>
    <xf numFmtId="189" fontId="29" fillId="0" borderId="184" xfId="17" applyNumberFormat="1" applyFont="1" applyFill="1" applyBorder="1" applyAlignment="1">
      <alignment horizontal="right" vertical="center" shrinkToFit="1"/>
    </xf>
    <xf numFmtId="189" fontId="29" fillId="0" borderId="185" xfId="17" applyNumberFormat="1" applyFont="1" applyFill="1" applyBorder="1" applyAlignment="1">
      <alignment horizontal="right" vertical="center" shrinkToFit="1"/>
    </xf>
    <xf numFmtId="189" fontId="29" fillId="0" borderId="186" xfId="17" applyNumberFormat="1" applyFont="1" applyFill="1" applyBorder="1" applyAlignment="1">
      <alignment horizontal="right" vertical="center" shrinkToFit="1"/>
    </xf>
    <xf numFmtId="0" fontId="29" fillId="0" borderId="35" xfId="17" applyFont="1" applyFill="1" applyBorder="1" applyAlignment="1">
      <alignment vertical="center"/>
    </xf>
    <xf numFmtId="189" fontId="29" fillId="0" borderId="187" xfId="17" applyNumberFormat="1" applyFont="1" applyFill="1" applyBorder="1" applyAlignment="1">
      <alignment horizontal="right" vertical="center" shrinkToFit="1"/>
    </xf>
    <xf numFmtId="189" fontId="29" fillId="0" borderId="12" xfId="17" applyNumberFormat="1" applyFont="1" applyFill="1" applyBorder="1" applyAlignment="1">
      <alignment horizontal="right" vertical="center" shrinkToFit="1"/>
    </xf>
    <xf numFmtId="189" fontId="29" fillId="0" borderId="188" xfId="17" applyNumberFormat="1" applyFont="1" applyFill="1" applyBorder="1" applyAlignment="1">
      <alignment horizontal="right" vertical="center" shrinkToFit="1"/>
    </xf>
    <xf numFmtId="0" fontId="29" fillId="0" borderId="39" xfId="17" applyFont="1" applyFill="1" applyBorder="1" applyAlignment="1">
      <alignment vertical="center"/>
    </xf>
    <xf numFmtId="0" fontId="29" fillId="0" borderId="63" xfId="17" applyFont="1" applyFill="1" applyBorder="1" applyAlignment="1">
      <alignment vertical="center"/>
    </xf>
    <xf numFmtId="189" fontId="29" fillId="0" borderId="113" xfId="17" applyNumberFormat="1" applyFont="1" applyFill="1" applyBorder="1" applyAlignment="1">
      <alignment horizontal="right" vertical="center" shrinkToFit="1"/>
    </xf>
    <xf numFmtId="189" fontId="29" fillId="0" borderId="183" xfId="17" applyNumberFormat="1" applyFont="1" applyFill="1" applyBorder="1" applyAlignment="1">
      <alignment horizontal="right" vertical="center" shrinkToFit="1"/>
    </xf>
    <xf numFmtId="189" fontId="29" fillId="0" borderId="64" xfId="17" applyNumberFormat="1" applyFont="1" applyFill="1" applyBorder="1" applyAlignment="1">
      <alignment horizontal="right" vertical="center" shrinkToFit="1"/>
    </xf>
    <xf numFmtId="0" fontId="30" fillId="0" borderId="0" xfId="17" applyFont="1" applyFill="1" applyBorder="1" applyAlignment="1"/>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2" xfId="18" applyFont="1" applyFill="1" applyBorder="1" applyAlignment="1"/>
    <xf numFmtId="0" fontId="30" fillId="6" borderId="23" xfId="18" applyFont="1" applyFill="1" applyBorder="1" applyAlignment="1"/>
    <xf numFmtId="0" fontId="30" fillId="6" borderId="23" xfId="18" applyFont="1" applyFill="1" applyBorder="1" applyAlignment="1">
      <alignment horizontal="right" vertical="center"/>
    </xf>
    <xf numFmtId="0" fontId="30" fillId="6" borderId="24" xfId="18" applyFont="1" applyFill="1" applyBorder="1" applyAlignment="1">
      <alignment horizontal="right" vertical="top"/>
    </xf>
    <xf numFmtId="0" fontId="30" fillId="6" borderId="15" xfId="18" applyFont="1" applyFill="1" applyBorder="1" applyAlignment="1">
      <alignment horizontal="center" vertical="center"/>
    </xf>
    <xf numFmtId="0" fontId="30" fillId="6" borderId="16" xfId="18" applyFont="1" applyFill="1" applyBorder="1" applyAlignment="1">
      <alignment horizontal="center" vertical="center"/>
    </xf>
    <xf numFmtId="0" fontId="30" fillId="6" borderId="62"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181" fontId="30" fillId="0" borderId="186" xfId="18" applyNumberFormat="1" applyFont="1" applyFill="1" applyBorder="1" applyAlignment="1" applyProtection="1">
      <alignment horizontal="right" vertical="center" shrinkToFit="1"/>
    </xf>
    <xf numFmtId="0" fontId="30" fillId="0" borderId="10" xfId="18" applyFont="1" applyFill="1" applyBorder="1" applyAlignment="1">
      <alignment vertical="center"/>
    </xf>
    <xf numFmtId="181" fontId="30" fillId="0" borderId="187"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8" xfId="18" applyNumberFormat="1" applyFont="1" applyFill="1" applyBorder="1" applyAlignment="1" applyProtection="1">
      <alignment horizontal="right" vertical="center" shrinkToFit="1"/>
    </xf>
    <xf numFmtId="0" fontId="30" fillId="0" borderId="1" xfId="18" applyFont="1" applyFill="1" applyBorder="1" applyAlignment="1">
      <alignment vertical="center"/>
    </xf>
    <xf numFmtId="0" fontId="30" fillId="0" borderId="55" xfId="18" applyFont="1" applyFill="1" applyBorder="1" applyAlignment="1">
      <alignment vertical="center"/>
    </xf>
    <xf numFmtId="181" fontId="30" fillId="0" borderId="113" xfId="18" applyNumberFormat="1" applyFont="1" applyFill="1" applyBorder="1" applyAlignment="1" applyProtection="1">
      <alignment horizontal="right" vertical="center" shrinkToFit="1"/>
    </xf>
    <xf numFmtId="181" fontId="30" fillId="0" borderId="183" xfId="18" applyNumberFormat="1" applyFont="1" applyFill="1" applyBorder="1" applyAlignment="1" applyProtection="1">
      <alignment horizontal="right" vertical="center" shrinkToFit="1"/>
    </xf>
    <xf numFmtId="181" fontId="30" fillId="0" borderId="64" xfId="18" applyNumberFormat="1" applyFont="1" applyFill="1" applyBorder="1" applyAlignment="1" applyProtection="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1" fillId="8" borderId="22" xfId="18" applyFont="1" applyFill="1" applyBorder="1" applyAlignment="1"/>
    <xf numFmtId="0" fontId="31" fillId="8" borderId="23" xfId="18" applyFont="1" applyFill="1" applyBorder="1" applyAlignment="1"/>
    <xf numFmtId="0" fontId="31" fillId="8" borderId="23" xfId="18" applyFont="1" applyFill="1" applyBorder="1" applyAlignment="1">
      <alignment horizontal="right" vertical="center"/>
    </xf>
    <xf numFmtId="0" fontId="31" fillId="8" borderId="24" xfId="18" applyFont="1" applyFill="1" applyBorder="1" applyAlignment="1">
      <alignment horizontal="right" vertical="top"/>
    </xf>
    <xf numFmtId="0" fontId="31" fillId="8" borderId="15" xfId="18" applyFont="1" applyFill="1" applyBorder="1" applyAlignment="1">
      <alignment horizontal="center" vertical="center"/>
    </xf>
    <xf numFmtId="0" fontId="31" fillId="8" borderId="16" xfId="18" applyFont="1" applyFill="1" applyBorder="1" applyAlignment="1">
      <alignment horizontal="center" vertical="center"/>
    </xf>
    <xf numFmtId="0" fontId="31" fillId="8" borderId="62" xfId="18" applyFont="1" applyFill="1" applyBorder="1" applyAlignment="1">
      <alignment horizontal="center" vertical="center"/>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86" xfId="18" applyNumberFormat="1" applyFont="1" applyBorder="1" applyAlignment="1" applyProtection="1">
      <alignment horizontal="right" vertical="center" shrinkToFit="1"/>
      <protection locked="0"/>
    </xf>
    <xf numFmtId="181" fontId="31" fillId="0" borderId="113" xfId="18" applyNumberFormat="1" applyFont="1" applyBorder="1" applyAlignment="1" applyProtection="1">
      <alignment horizontal="right" vertical="center" shrinkToFit="1"/>
      <protection locked="0"/>
    </xf>
    <xf numFmtId="181" fontId="31" fillId="0" borderId="183" xfId="18" applyNumberFormat="1" applyFont="1" applyBorder="1" applyAlignment="1" applyProtection="1">
      <alignment horizontal="right" vertical="center" shrinkToFit="1"/>
      <protection locked="0"/>
    </xf>
    <xf numFmtId="181" fontId="31" fillId="0" borderId="64" xfId="18" applyNumberFormat="1" applyFont="1" applyBorder="1" applyAlignment="1" applyProtection="1">
      <alignment horizontal="right" vertical="center" shrinkToFit="1"/>
      <protection locked="0"/>
    </xf>
    <xf numFmtId="0" fontId="33" fillId="0" borderId="0" xfId="18" applyFont="1" applyAlignment="1">
      <alignment horizontal="center" vertical="center" wrapText="1"/>
    </xf>
    <xf numFmtId="0" fontId="31" fillId="0" borderId="0" xfId="18" applyFont="1" applyAlignment="1">
      <alignment vertical="top"/>
    </xf>
    <xf numFmtId="0" fontId="34" fillId="0" borderId="0" xfId="18" applyFont="1">
      <alignment vertical="center"/>
    </xf>
    <xf numFmtId="0" fontId="33"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2" xfId="19" applyFont="1" applyFill="1" applyBorder="1" applyAlignment="1"/>
    <xf numFmtId="0" fontId="30" fillId="6" borderId="23" xfId="19" applyFont="1" applyFill="1" applyBorder="1" applyAlignment="1"/>
    <xf numFmtId="0" fontId="30" fillId="6" borderId="23" xfId="19" applyFont="1" applyFill="1" applyBorder="1" applyAlignment="1">
      <alignment horizontal="right" vertical="center"/>
    </xf>
    <xf numFmtId="0" fontId="30" fillId="6" borderId="24" xfId="19" applyFont="1" applyFill="1" applyBorder="1" applyAlignment="1">
      <alignment horizontal="right" vertical="top"/>
    </xf>
    <xf numFmtId="0" fontId="30" fillId="6" borderId="15" xfId="19" applyFont="1" applyFill="1" applyBorder="1" applyAlignment="1">
      <alignment horizontal="center" vertical="center"/>
    </xf>
    <xf numFmtId="0" fontId="30" fillId="6" borderId="16" xfId="19" applyFont="1" applyFill="1" applyBorder="1" applyAlignment="1">
      <alignment horizontal="center" vertical="center"/>
    </xf>
    <xf numFmtId="0" fontId="30" fillId="6" borderId="18"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4" xfId="19" applyNumberFormat="1" applyFont="1" applyFill="1" applyBorder="1" applyAlignment="1" applyProtection="1">
      <alignment horizontal="right" vertical="center" shrinkToFit="1"/>
    </xf>
    <xf numFmtId="181" fontId="30" fillId="0" borderId="185" xfId="19" applyNumberFormat="1" applyFont="1" applyFill="1" applyBorder="1" applyAlignment="1" applyProtection="1">
      <alignment horizontal="right" vertical="center" shrinkToFit="1"/>
    </xf>
    <xf numFmtId="181" fontId="30" fillId="0" borderId="186" xfId="19" applyNumberFormat="1" applyFont="1" applyFill="1" applyBorder="1" applyAlignment="1" applyProtection="1">
      <alignment horizontal="right" vertical="center" shrinkToFit="1"/>
    </xf>
    <xf numFmtId="0" fontId="30" fillId="0" borderId="10" xfId="19" applyFont="1" applyFill="1" applyBorder="1" applyAlignment="1">
      <alignment vertical="center"/>
    </xf>
    <xf numFmtId="181" fontId="30" fillId="0" borderId="187"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8" xfId="19" applyNumberFormat="1" applyFont="1" applyFill="1" applyBorder="1" applyAlignment="1" applyProtection="1">
      <alignment horizontal="right" vertical="center" shrinkToFit="1"/>
    </xf>
    <xf numFmtId="0" fontId="30" fillId="0" borderId="1" xfId="19" applyFont="1" applyFill="1" applyBorder="1" applyAlignment="1">
      <alignment vertical="center"/>
    </xf>
    <xf numFmtId="0" fontId="30" fillId="0" borderId="33" xfId="19" applyFont="1" applyFill="1" applyBorder="1" applyAlignment="1">
      <alignment vertical="center"/>
    </xf>
    <xf numFmtId="0" fontId="30" fillId="0" borderId="10" xfId="19" applyFont="1" applyFill="1" applyBorder="1" applyAlignment="1">
      <alignment vertical="center" wrapText="1"/>
    </xf>
    <xf numFmtId="0" fontId="30" fillId="0" borderId="55" xfId="19" applyFont="1" applyFill="1" applyBorder="1" applyAlignment="1">
      <alignment vertical="center"/>
    </xf>
    <xf numFmtId="181" fontId="30" fillId="0" borderId="113" xfId="19" applyNumberFormat="1" applyFont="1" applyFill="1" applyBorder="1" applyAlignment="1" applyProtection="1">
      <alignment horizontal="right" vertical="center" shrinkToFit="1"/>
    </xf>
    <xf numFmtId="181" fontId="30" fillId="0" borderId="183" xfId="19" applyNumberFormat="1" applyFont="1" applyFill="1" applyBorder="1" applyAlignment="1" applyProtection="1">
      <alignment horizontal="right" vertical="center" shrinkToFit="1"/>
    </xf>
    <xf numFmtId="181" fontId="30" fillId="0" borderId="64" xfId="19" applyNumberFormat="1" applyFont="1" applyFill="1" applyBorder="1" applyAlignment="1" applyProtection="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5" fillId="6" borderId="22" xfId="16" applyFont="1" applyFill="1" applyBorder="1" applyAlignment="1"/>
    <xf numFmtId="0" fontId="35" fillId="6" borderId="23" xfId="16" applyFont="1" applyFill="1" applyBorder="1" applyAlignment="1">
      <alignment horizontal="right" vertical="top"/>
    </xf>
    <xf numFmtId="0" fontId="35" fillId="6" borderId="24" xfId="16" applyFont="1" applyFill="1" applyBorder="1" applyAlignment="1">
      <alignment horizontal="right" vertical="top"/>
    </xf>
    <xf numFmtId="0" fontId="36" fillId="8" borderId="16" xfId="20" applyFont="1" applyFill="1" applyBorder="1" applyAlignment="1">
      <alignment horizontal="center" vertical="center"/>
    </xf>
    <xf numFmtId="0" fontId="36" fillId="8" borderId="62" xfId="20" applyFont="1" applyFill="1" applyBorder="1" applyAlignment="1">
      <alignment horizontal="center" vertical="center"/>
    </xf>
    <xf numFmtId="0" fontId="35" fillId="0" borderId="28" xfId="16" applyFont="1" applyFill="1" applyBorder="1" applyAlignment="1">
      <alignment horizontal="center" vertical="center" wrapText="1"/>
    </xf>
    <xf numFmtId="181" fontId="35" fillId="0" borderId="16" xfId="20" applyNumberFormat="1" applyFont="1" applyFill="1" applyBorder="1" applyAlignment="1" applyProtection="1">
      <alignment horizontal="right" vertical="center" shrinkToFit="1"/>
    </xf>
    <xf numFmtId="181" fontId="35" fillId="0" borderId="18" xfId="20" applyNumberFormat="1" applyFont="1" applyFill="1" applyBorder="1" applyAlignment="1" applyProtection="1">
      <alignment horizontal="right" vertical="center" shrinkToFit="1"/>
    </xf>
    <xf numFmtId="0" fontId="35" fillId="0" borderId="39" xfId="16" applyFont="1" applyFill="1" applyBorder="1" applyAlignment="1">
      <alignment horizontal="center" vertical="center" wrapText="1"/>
    </xf>
    <xf numFmtId="181" fontId="35" fillId="0" borderId="37" xfId="20" applyNumberFormat="1" applyFont="1" applyFill="1" applyBorder="1" applyAlignment="1" applyProtection="1">
      <alignment horizontal="right" vertical="center" shrinkToFit="1"/>
    </xf>
    <xf numFmtId="181" fontId="35" fillId="0" borderId="38" xfId="20" applyNumberFormat="1" applyFont="1" applyFill="1" applyBorder="1" applyAlignment="1" applyProtection="1">
      <alignment horizontal="right" vertical="center" shrinkToFit="1"/>
    </xf>
    <xf numFmtId="181" fontId="35" fillId="0" borderId="12" xfId="20" applyNumberFormat="1" applyFont="1" applyFill="1" applyBorder="1" applyAlignment="1" applyProtection="1">
      <alignment horizontal="right" vertical="center" shrinkToFit="1"/>
    </xf>
    <xf numFmtId="181" fontId="35" fillId="0" borderId="188" xfId="20" applyNumberFormat="1" applyFont="1" applyFill="1" applyBorder="1" applyAlignment="1" applyProtection="1">
      <alignment horizontal="right" vertical="center" shrinkToFit="1"/>
    </xf>
    <xf numFmtId="0" fontId="35" fillId="0" borderId="25" xfId="16" applyFont="1" applyFill="1" applyBorder="1" applyAlignment="1">
      <alignment horizontal="center" vertical="center"/>
    </xf>
    <xf numFmtId="181" fontId="35" fillId="0" borderId="12" xfId="20" applyNumberFormat="1" applyFont="1" applyFill="1" applyBorder="1" applyAlignment="1" applyProtection="1">
      <alignment horizontal="right" vertical="center" shrinkToFit="1"/>
      <protection locked="0"/>
    </xf>
    <xf numFmtId="181" fontId="35" fillId="0" borderId="188" xfId="20" applyNumberFormat="1" applyFont="1" applyFill="1" applyBorder="1" applyAlignment="1" applyProtection="1">
      <alignment horizontal="right" vertical="center" shrinkToFit="1"/>
      <protection locked="0"/>
    </xf>
    <xf numFmtId="0" fontId="35" fillId="0" borderId="41" xfId="16" applyFont="1" applyFill="1" applyBorder="1" applyAlignment="1">
      <alignment horizontal="center" vertical="center"/>
    </xf>
    <xf numFmtId="181" fontId="35" fillId="0" borderId="183" xfId="20" applyNumberFormat="1" applyFont="1" applyFill="1" applyBorder="1" applyAlignment="1" applyProtection="1">
      <alignment horizontal="right" vertical="center" shrinkToFit="1"/>
      <protection locked="0"/>
    </xf>
    <xf numFmtId="181" fontId="35" fillId="0" borderId="64" xfId="20" applyNumberFormat="1" applyFont="1" applyFill="1" applyBorder="1" applyAlignment="1" applyProtection="1">
      <alignment horizontal="right" vertical="center" shrinkToFit="1"/>
      <protection locked="0"/>
    </xf>
    <xf numFmtId="0" fontId="35" fillId="0" borderId="22" xfId="16" applyFont="1" applyFill="1" applyBorder="1" applyAlignment="1">
      <alignment horizontal="center" vertical="center"/>
    </xf>
    <xf numFmtId="181" fontId="35" fillId="0" borderId="60" xfId="20" applyNumberFormat="1" applyFont="1" applyFill="1" applyBorder="1" applyAlignment="1" applyProtection="1">
      <alignment horizontal="right" vertical="center" shrinkToFit="1"/>
    </xf>
    <xf numFmtId="181" fontId="35" fillId="0" borderId="62" xfId="20" applyNumberFormat="1" applyFont="1" applyFill="1" applyBorder="1" applyAlignment="1" applyProtection="1">
      <alignment horizontal="right" vertical="center" shrinkToFit="1"/>
    </xf>
    <xf numFmtId="0" fontId="9" fillId="0" borderId="19" xfId="7" applyFont="1" applyFill="1" applyBorder="1" applyAlignment="1">
      <alignment horizontal="center" vertical="center"/>
    </xf>
    <xf numFmtId="0" fontId="9" fillId="0" borderId="20" xfId="7" applyFont="1" applyFill="1" applyBorder="1" applyAlignment="1">
      <alignment horizontal="center" vertical="center"/>
    </xf>
    <xf numFmtId="0" fontId="9" fillId="0" borderId="21" xfId="7" applyFont="1" applyFill="1" applyBorder="1" applyAlignment="1">
      <alignment horizontal="center" vertical="center"/>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0" fontId="13" fillId="0" borderId="21" xfId="8" applyFont="1" applyFill="1" applyBorder="1" applyAlignment="1">
      <alignment horizontal="left" vertical="center"/>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177" fontId="9" fillId="0" borderId="21" xfId="7" applyNumberFormat="1" applyFont="1" applyFill="1" applyBorder="1" applyAlignment="1">
      <alignment horizontal="right" vertical="center" shrinkToFit="1"/>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183" fontId="9" fillId="0" borderId="21" xfId="7" applyNumberFormat="1" applyFont="1" applyFill="1" applyBorder="1" applyAlignment="1">
      <alignment horizontal="right" vertical="center" shrinkToFit="1"/>
    </xf>
    <xf numFmtId="49" fontId="10" fillId="0" borderId="0" xfId="7" applyNumberFormat="1" applyFont="1" applyFill="1" applyAlignment="1">
      <alignment horizontal="center"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32"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18"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34" xfId="7" applyFont="1" applyFill="1" applyBorder="1" applyAlignment="1">
      <alignment horizontal="center" vertical="center"/>
    </xf>
    <xf numFmtId="0" fontId="9" fillId="0" borderId="28" xfId="7" applyFont="1" applyFill="1" applyBorder="1" applyAlignment="1">
      <alignment horizontal="center" vertical="center"/>
    </xf>
    <xf numFmtId="0" fontId="9" fillId="0" borderId="0" xfId="7" applyFont="1" applyFill="1" applyBorder="1" applyAlignment="1">
      <alignment horizontal="center" vertical="center"/>
    </xf>
    <xf numFmtId="0" fontId="9" fillId="0" borderId="30"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29" xfId="7" applyFont="1" applyFill="1" applyBorder="1" applyAlignment="1">
      <alignment horizontal="center" vertical="center"/>
    </xf>
    <xf numFmtId="0" fontId="9" fillId="0" borderId="31" xfId="7" applyFont="1" applyFill="1" applyBorder="1" applyAlignment="1">
      <alignment horizontal="center" vertical="center"/>
    </xf>
    <xf numFmtId="0" fontId="9" fillId="0" borderId="22" xfId="7" applyFont="1" applyFill="1" applyBorder="1" applyAlignment="1">
      <alignment horizontal="center" vertical="center"/>
    </xf>
    <xf numFmtId="0" fontId="9" fillId="0" borderId="23" xfId="7" applyFont="1" applyFill="1" applyBorder="1" applyAlignment="1">
      <alignment horizontal="center" vertical="center"/>
    </xf>
    <xf numFmtId="0" fontId="9" fillId="0" borderId="24" xfId="7" applyFont="1" applyFill="1" applyBorder="1" applyAlignment="1">
      <alignment horizontal="center" vertical="center"/>
    </xf>
    <xf numFmtId="183" fontId="9" fillId="0" borderId="28"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9" xfId="7" applyNumberFormat="1" applyFont="1" applyFill="1" applyBorder="1" applyAlignment="1">
      <alignment horizontal="right" vertical="center" shrinkToFit="1"/>
    </xf>
    <xf numFmtId="177" fontId="9" fillId="0" borderId="28"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9" xfId="7" applyNumberFormat="1" applyFont="1" applyFill="1" applyBorder="1" applyAlignment="1">
      <alignment horizontal="right" vertical="center" shrinkToFit="1"/>
    </xf>
    <xf numFmtId="0" fontId="9" fillId="0" borderId="28" xfId="7" applyFont="1" applyFill="1" applyBorder="1" applyAlignment="1">
      <alignment horizontal="left" vertical="center"/>
    </xf>
    <xf numFmtId="0" fontId="9" fillId="0" borderId="0" xfId="7" applyFont="1" applyFill="1" applyBorder="1" applyAlignment="1">
      <alignment horizontal="left" vertical="center"/>
    </xf>
    <xf numFmtId="0" fontId="9" fillId="0" borderId="29" xfId="7" applyFont="1" applyFill="1" applyBorder="1" applyAlignment="1">
      <alignment horizontal="left" vertical="center"/>
    </xf>
    <xf numFmtId="0" fontId="9" fillId="0" borderId="36"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41" xfId="7" applyFont="1" applyFill="1" applyBorder="1" applyAlignment="1">
      <alignment horizontal="center" vertical="center"/>
    </xf>
    <xf numFmtId="0" fontId="9" fillId="0" borderId="42"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1" xfId="7" applyFont="1" applyFill="1" applyBorder="1" applyAlignment="1">
      <alignment horizontal="center" vertical="center"/>
    </xf>
    <xf numFmtId="0" fontId="9" fillId="0" borderId="38" xfId="7" applyFont="1" applyFill="1" applyBorder="1" applyAlignment="1">
      <alignment horizontal="center" vertical="center"/>
    </xf>
    <xf numFmtId="0" fontId="9" fillId="0" borderId="44" xfId="7" applyFont="1" applyFill="1" applyBorder="1" applyAlignment="1">
      <alignment horizontal="center" vertical="center"/>
    </xf>
    <xf numFmtId="0" fontId="9" fillId="0" borderId="45" xfId="7" applyFont="1" applyFill="1" applyBorder="1" applyAlignment="1">
      <alignment horizontal="center" vertical="center"/>
    </xf>
    <xf numFmtId="0" fontId="9" fillId="0" borderId="39" xfId="7" applyFont="1" applyFill="1" applyBorder="1" applyAlignment="1">
      <alignment horizontal="center" vertical="center"/>
    </xf>
    <xf numFmtId="0" fontId="9" fillId="0" borderId="2" xfId="7" applyFont="1" applyFill="1" applyBorder="1" applyAlignment="1">
      <alignment horizontal="center" vertical="center"/>
    </xf>
    <xf numFmtId="0" fontId="9" fillId="0" borderId="46" xfId="7" applyFont="1" applyFill="1" applyBorder="1" applyAlignment="1">
      <alignment horizontal="center" vertical="center"/>
    </xf>
    <xf numFmtId="0" fontId="9" fillId="0" borderId="47"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40" xfId="7" applyNumberFormat="1" applyFont="1" applyFill="1" applyBorder="1" applyAlignment="1">
      <alignment horizontal="center" vertical="center"/>
    </xf>
    <xf numFmtId="49" fontId="9" fillId="0" borderId="4" xfId="7" applyNumberFormat="1" applyFont="1" applyFill="1" applyBorder="1" applyAlignment="1">
      <alignment horizontal="center" vertical="center"/>
    </xf>
    <xf numFmtId="49" fontId="9" fillId="0" borderId="0" xfId="7" applyNumberFormat="1" applyFont="1" applyFill="1" applyBorder="1" applyAlignment="1">
      <alignment horizontal="center" vertical="center"/>
    </xf>
    <xf numFmtId="49" fontId="9" fillId="0" borderId="29" xfId="7" applyNumberFormat="1" applyFont="1" applyFill="1" applyBorder="1" applyAlignment="1">
      <alignment horizontal="center" vertical="center"/>
    </xf>
    <xf numFmtId="49" fontId="9" fillId="0" borderId="44"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49" fontId="9" fillId="0" borderId="48" xfId="7" applyNumberFormat="1" applyFont="1" applyFill="1" applyBorder="1" applyAlignment="1">
      <alignment horizontal="center" vertical="center"/>
    </xf>
    <xf numFmtId="0" fontId="9" fillId="0" borderId="35"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13" fillId="0" borderId="28"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9" xfId="8" applyFont="1" applyFill="1" applyBorder="1" applyAlignment="1">
      <alignment horizontal="left" vertical="center"/>
    </xf>
    <xf numFmtId="184" fontId="9" fillId="0" borderId="28"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9" xfId="7" applyNumberFormat="1" applyFont="1" applyFill="1" applyBorder="1" applyAlignment="1">
      <alignment horizontal="right" vertical="center" shrinkToFit="1"/>
    </xf>
    <xf numFmtId="185" fontId="9" fillId="0" borderId="28"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9" xfId="7" applyNumberFormat="1" applyFont="1" applyFill="1" applyBorder="1" applyAlignment="1">
      <alignment horizontal="right" vertical="center" shrinkToFit="1"/>
    </xf>
    <xf numFmtId="0" fontId="9" fillId="0" borderId="49" xfId="7" applyFont="1" applyFill="1" applyBorder="1" applyAlignment="1">
      <alignment horizontal="center"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0" fontId="9" fillId="0" borderId="52" xfId="7" applyFont="1" applyFill="1" applyBorder="1" applyAlignment="1">
      <alignment vertical="center"/>
    </xf>
    <xf numFmtId="177" fontId="9" fillId="0" borderId="50" xfId="7" applyNumberFormat="1" applyFont="1" applyFill="1" applyBorder="1" applyAlignment="1">
      <alignment horizontal="right" vertical="center" shrinkToFit="1"/>
    </xf>
    <xf numFmtId="177" fontId="9" fillId="0" borderId="51"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9" fillId="0" borderId="10"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54" xfId="7" applyNumberFormat="1" applyFont="1" applyFill="1" applyBorder="1" applyAlignment="1">
      <alignment horizontal="right" vertical="center" shrinkToFit="1"/>
    </xf>
    <xf numFmtId="0" fontId="9" fillId="0" borderId="55" xfId="7" applyFont="1" applyFill="1" applyBorder="1" applyAlignment="1">
      <alignment vertical="center"/>
    </xf>
    <xf numFmtId="0" fontId="9" fillId="0" borderId="56" xfId="7" applyFont="1" applyFill="1" applyBorder="1" applyAlignment="1">
      <alignment vertical="center"/>
    </xf>
    <xf numFmtId="0" fontId="9" fillId="0" borderId="57" xfId="7" applyFont="1" applyFill="1" applyBorder="1" applyAlignment="1">
      <alignment vertical="center"/>
    </xf>
    <xf numFmtId="187" fontId="9" fillId="0" borderId="55" xfId="7" applyNumberFormat="1" applyFont="1" applyFill="1" applyBorder="1" applyAlignment="1">
      <alignment horizontal="right" vertical="center" shrinkToFit="1"/>
    </xf>
    <xf numFmtId="187" fontId="9" fillId="0" borderId="56" xfId="7" applyNumberFormat="1" applyFont="1" applyFill="1" applyBorder="1" applyAlignment="1">
      <alignment horizontal="right" vertical="center" shrinkToFit="1"/>
    </xf>
    <xf numFmtId="187" fontId="9" fillId="0" borderId="58" xfId="7" applyNumberFormat="1" applyFont="1" applyFill="1" applyBorder="1" applyAlignment="1">
      <alignment horizontal="right" vertical="center" shrinkToFit="1"/>
    </xf>
    <xf numFmtId="0" fontId="9" fillId="0" borderId="19" xfId="7" applyFont="1" applyFill="1" applyBorder="1" applyAlignment="1">
      <alignment horizontal="center" vertical="center" wrapText="1"/>
    </xf>
    <xf numFmtId="0" fontId="9" fillId="0" borderId="20" xfId="7" applyFont="1" applyFill="1" applyBorder="1" applyAlignment="1">
      <alignment horizontal="center" vertical="center" wrapText="1"/>
    </xf>
    <xf numFmtId="0" fontId="9" fillId="0" borderId="15" xfId="7" applyFont="1" applyFill="1" applyBorder="1" applyAlignment="1">
      <alignment horizontal="center" vertical="center" wrapText="1"/>
    </xf>
    <xf numFmtId="0" fontId="9" fillId="0" borderId="28"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9" fillId="0" borderId="46" xfId="7" applyFont="1" applyFill="1" applyBorder="1" applyAlignment="1">
      <alignment horizontal="center" vertical="center" wrapText="1"/>
    </xf>
    <xf numFmtId="0" fontId="9" fillId="0" borderId="47" xfId="7" applyFont="1" applyFill="1" applyBorder="1" applyAlignment="1">
      <alignment horizontal="center" vertical="center" wrapText="1"/>
    </xf>
    <xf numFmtId="0" fontId="9" fillId="0" borderId="42" xfId="7" applyFont="1" applyFill="1" applyBorder="1" applyAlignment="1">
      <alignment horizontal="center" vertical="center" wrapText="1"/>
    </xf>
    <xf numFmtId="0" fontId="13" fillId="0" borderId="17" xfId="7" applyFont="1" applyFill="1" applyBorder="1" applyAlignment="1">
      <alignment vertical="center"/>
    </xf>
    <xf numFmtId="0" fontId="13" fillId="0" borderId="51" xfId="7" applyFont="1" applyFill="1" applyBorder="1" applyAlignment="1">
      <alignment vertical="center"/>
    </xf>
    <xf numFmtId="0" fontId="13" fillId="0" borderId="52" xfId="7" applyFont="1" applyFill="1" applyBorder="1" applyAlignment="1">
      <alignment vertical="center"/>
    </xf>
    <xf numFmtId="177" fontId="13" fillId="0" borderId="17"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177" fontId="13" fillId="0" borderId="21" xfId="7" applyNumberFormat="1" applyFont="1" applyFill="1" applyBorder="1" applyAlignment="1">
      <alignment horizontal="right" vertical="center" shrinkToFit="1"/>
    </xf>
    <xf numFmtId="0" fontId="9" fillId="0" borderId="35"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54" xfId="7" applyFont="1" applyFill="1" applyBorder="1" applyAlignment="1">
      <alignment horizontal="center" vertical="center"/>
    </xf>
    <xf numFmtId="0" fontId="13" fillId="0" borderId="1" xfId="7" applyFont="1" applyFill="1" applyBorder="1" applyAlignment="1">
      <alignment vertical="center"/>
    </xf>
    <xf numFmtId="0" fontId="13" fillId="0" borderId="9" xfId="7" applyFont="1" applyFill="1" applyBorder="1" applyAlignment="1">
      <alignment vertical="center"/>
    </xf>
    <xf numFmtId="0" fontId="13" fillId="0" borderId="11" xfId="7" applyFont="1" applyFill="1" applyBorder="1" applyAlignment="1">
      <alignment vertical="center"/>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4" xfId="7" applyNumberFormat="1" applyFont="1" applyFill="1" applyBorder="1" applyAlignment="1">
      <alignment horizontal="right" vertical="center" shrinkToFit="1"/>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4" xfId="7" applyNumberFormat="1" applyFont="1" applyFill="1" applyBorder="1" applyAlignment="1">
      <alignment horizontal="right" vertical="center" shrinkToFit="1"/>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9" fillId="0" borderId="11" xfId="7" applyNumberFormat="1" applyFont="1" applyFill="1" applyBorder="1" applyAlignment="1">
      <alignment horizontal="right" vertical="center" shrinkToFit="1"/>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0" fontId="9" fillId="0" borderId="48" xfId="7" applyFont="1" applyFill="1" applyBorder="1" applyAlignment="1">
      <alignment horizontal="left" vertical="center"/>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183" fontId="9" fillId="0" borderId="48" xfId="7" applyNumberFormat="1" applyFont="1" applyFill="1" applyBorder="1" applyAlignment="1">
      <alignment horizontal="right" vertical="center" shrinkToFit="1"/>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0" fontId="9" fillId="0" borderId="21" xfId="10" applyFont="1" applyFill="1" applyBorder="1" applyAlignment="1">
      <alignment horizontal="left" vertical="center"/>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40" xfId="7" applyNumberFormat="1" applyFont="1" applyFill="1" applyBorder="1" applyAlignment="1">
      <alignment horizontal="right" vertical="center" shrinkToFit="1"/>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0" fontId="13" fillId="0" borderId="57" xfId="9" applyFont="1" applyFill="1" applyBorder="1" applyAlignment="1">
      <alignment horizontal="center" vertical="center" shrinkToFit="1"/>
    </xf>
    <xf numFmtId="0" fontId="15" fillId="0" borderId="0" xfId="7" applyFont="1" applyFill="1" applyBorder="1" applyAlignment="1">
      <alignment horizontal="left" vertical="center" wrapText="1"/>
    </xf>
    <xf numFmtId="0" fontId="15" fillId="0" borderId="29" xfId="7" applyFont="1" applyFill="1" applyBorder="1" applyAlignment="1">
      <alignment horizontal="left" vertical="center" wrapText="1"/>
    </xf>
    <xf numFmtId="0" fontId="13" fillId="0" borderId="2" xfId="7" applyFont="1" applyFill="1" applyBorder="1" applyAlignment="1">
      <alignment vertical="center"/>
    </xf>
    <xf numFmtId="0" fontId="13" fillId="0" borderId="3" xfId="7" applyFont="1" applyFill="1" applyBorder="1" applyAlignment="1">
      <alignment vertical="center"/>
    </xf>
    <xf numFmtId="0" fontId="9" fillId="0" borderId="59" xfId="7" applyFont="1" applyFill="1" applyBorder="1" applyAlignment="1">
      <alignment horizontal="center" vertical="center"/>
    </xf>
    <xf numFmtId="0" fontId="9" fillId="0" borderId="60" xfId="7" applyFont="1" applyFill="1" applyBorder="1" applyAlignment="1">
      <alignment horizontal="center" vertical="center"/>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5" fontId="9" fillId="0" borderId="62" xfId="7" applyNumberFormat="1" applyFont="1" applyFill="1" applyBorder="1" applyAlignment="1">
      <alignment horizontal="right" vertical="center" shrinkToFit="1"/>
    </xf>
    <xf numFmtId="183" fontId="9" fillId="0" borderId="55"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183" fontId="9" fillId="0" borderId="58" xfId="7" applyNumberFormat="1" applyFont="1" applyFill="1" applyBorder="1" applyAlignment="1">
      <alignment horizontal="right" vertical="center" shrinkToFit="1"/>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77" fontId="9" fillId="0" borderId="62"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xf>
    <xf numFmtId="183" fontId="9" fillId="0" borderId="48" xfId="7" applyNumberFormat="1" applyFont="1" applyFill="1" applyBorder="1" applyAlignment="1">
      <alignment horizontal="right" vertical="center"/>
    </xf>
    <xf numFmtId="0" fontId="9" fillId="0" borderId="63" xfId="7" applyFont="1" applyFill="1" applyBorder="1" applyAlignment="1">
      <alignment vertical="center"/>
    </xf>
    <xf numFmtId="0" fontId="9" fillId="0" borderId="64" xfId="7" applyFont="1" applyFill="1" applyBorder="1" applyAlignment="1">
      <alignment horizontal="center" vertical="center"/>
    </xf>
    <xf numFmtId="0" fontId="9" fillId="0" borderId="58" xfId="7" applyFont="1" applyFill="1" applyBorder="1" applyAlignment="1">
      <alignment horizontal="center" vertical="center"/>
    </xf>
    <xf numFmtId="0" fontId="9" fillId="0" borderId="65" xfId="7" applyFont="1" applyFill="1" applyBorder="1" applyAlignment="1">
      <alignment horizontal="center" vertical="center"/>
    </xf>
    <xf numFmtId="177" fontId="9" fillId="0" borderId="20" xfId="7" applyNumberFormat="1" applyFont="1" applyFill="1" applyBorder="1" applyAlignment="1">
      <alignment horizontal="right" vertical="center"/>
    </xf>
    <xf numFmtId="177" fontId="9" fillId="0" borderId="21" xfId="7" applyNumberFormat="1" applyFont="1" applyFill="1" applyBorder="1" applyAlignment="1">
      <alignment horizontal="right" vertical="center"/>
    </xf>
    <xf numFmtId="0" fontId="9" fillId="0" borderId="66" xfId="7" applyFont="1" applyFill="1" applyBorder="1" applyAlignment="1">
      <alignment horizontal="center" vertical="center"/>
    </xf>
    <xf numFmtId="0" fontId="9" fillId="0" borderId="51" xfId="7" applyFont="1" applyFill="1" applyBorder="1" applyAlignment="1">
      <alignment horizontal="center" vertical="center"/>
    </xf>
    <xf numFmtId="0" fontId="9" fillId="0" borderId="53" xfId="7" applyFont="1" applyFill="1" applyBorder="1" applyAlignment="1">
      <alignment horizontal="center" vertical="center"/>
    </xf>
    <xf numFmtId="0" fontId="9" fillId="0" borderId="39"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9" fillId="0" borderId="28"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9" fillId="0" borderId="46" xfId="7" applyFont="1" applyFill="1" applyBorder="1" applyAlignment="1">
      <alignment horizontal="center" vertical="center" textRotation="255"/>
    </xf>
    <xf numFmtId="0" fontId="9" fillId="0" borderId="47" xfId="7" applyFont="1" applyFill="1" applyBorder="1" applyAlignment="1">
      <alignment horizontal="center" vertical="center" textRotation="255"/>
    </xf>
    <xf numFmtId="0" fontId="9" fillId="0" borderId="42" xfId="7" applyFont="1" applyFill="1" applyBorder="1" applyAlignment="1">
      <alignment horizontal="center" vertical="center" textRotation="255"/>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3" xfId="7" applyFont="1" applyFill="1" applyBorder="1" applyAlignment="1">
      <alignment horizontal="center" vertical="center" wrapText="1"/>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177" fontId="9" fillId="0" borderId="57" xfId="7" applyNumberFormat="1" applyFont="1" applyFill="1" applyBorder="1" applyAlignment="1">
      <alignment horizontal="right" vertical="center"/>
    </xf>
    <xf numFmtId="0" fontId="9" fillId="0" borderId="44" xfId="7" applyFont="1" applyFill="1" applyBorder="1" applyAlignment="1">
      <alignment horizontal="center" vertical="center" shrinkToFit="1"/>
    </xf>
    <xf numFmtId="0" fontId="9" fillId="0" borderId="47" xfId="7" applyFont="1" applyFill="1" applyBorder="1" applyAlignment="1">
      <alignment horizontal="center" vertical="center" shrinkToFit="1"/>
    </xf>
    <xf numFmtId="0" fontId="9" fillId="0" borderId="42" xfId="7" applyFont="1" applyFill="1" applyBorder="1" applyAlignment="1">
      <alignment horizontal="center" vertical="center" shrinkToFit="1"/>
    </xf>
    <xf numFmtId="0" fontId="16" fillId="0" borderId="9" xfId="7" applyFont="1" applyFill="1" applyBorder="1">
      <alignment vertical="center"/>
    </xf>
    <xf numFmtId="0" fontId="16" fillId="0" borderId="11" xfId="7" applyFont="1" applyFill="1" applyBorder="1">
      <alignment vertical="center"/>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40" xfId="7" applyFont="1" applyFill="1" applyBorder="1" applyAlignment="1">
      <alignment horizontal="center" vertical="center" wrapText="1"/>
    </xf>
    <xf numFmtId="0" fontId="15" fillId="0" borderId="31" xfId="7" applyFont="1" applyFill="1" applyBorder="1" applyAlignment="1">
      <alignment horizontal="center" vertical="center" wrapText="1"/>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0" fontId="13" fillId="0" borderId="48" xfId="8" applyFont="1" applyFill="1" applyBorder="1" applyAlignment="1">
      <alignment horizontal="left" vertical="center"/>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177" fontId="9" fillId="0" borderId="48" xfId="7" applyNumberFormat="1" applyFont="1" applyFill="1" applyBorder="1" applyAlignment="1">
      <alignment horizontal="right" vertical="center" shrinkToFit="1"/>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13" fillId="0" borderId="21" xfId="8" applyFont="1" applyFill="1" applyBorder="1" applyAlignment="1">
      <alignment horizontal="center" vertical="center" wrapText="1"/>
    </xf>
    <xf numFmtId="0" fontId="13" fillId="0" borderId="28"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9" xfId="8" applyFont="1" applyFill="1" applyBorder="1" applyAlignment="1">
      <alignment horizontal="center" vertical="center" wrapTex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13" fillId="0" borderId="48" xfId="8" applyFont="1" applyFill="1" applyBorder="1" applyAlignment="1">
      <alignment horizontal="center" vertical="center" wrapText="1"/>
    </xf>
    <xf numFmtId="0" fontId="9" fillId="0" borderId="0" xfId="7" applyFont="1" applyFill="1" applyBorder="1" applyAlignment="1">
      <alignment horizontal="center" vertical="center" shrinkToFit="1"/>
    </xf>
    <xf numFmtId="188" fontId="9" fillId="0" borderId="0" xfId="7" applyNumberFormat="1" applyFont="1" applyFill="1" applyBorder="1" applyAlignment="1" applyProtection="1">
      <alignment horizontal="center" vertical="center" shrinkToFit="1"/>
      <protection hidden="1"/>
    </xf>
    <xf numFmtId="0" fontId="15" fillId="0" borderId="0" xfId="7" applyNumberFormat="1" applyFont="1" applyFill="1" applyBorder="1" applyAlignment="1" applyProtection="1">
      <alignment horizontal="left" vertical="center" wrapText="1"/>
      <protection hidden="1"/>
    </xf>
    <xf numFmtId="0" fontId="9" fillId="0" borderId="0" xfId="7" applyFont="1" applyFill="1" applyBorder="1" applyAlignment="1" applyProtection="1">
      <alignment horizontal="center" vertical="center" shrinkToFit="1"/>
      <protection hidden="1"/>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49" fontId="12" fillId="0" borderId="24" xfId="11" applyNumberFormat="1" applyFont="1" applyFill="1" applyBorder="1" applyAlignment="1">
      <alignment horizontal="center"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9" fillId="0" borderId="12" xfId="11" applyFont="1" applyBorder="1" applyAlignment="1">
      <alignment horizontal="center"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3" fontId="9" fillId="0" borderId="68" xfId="11" applyNumberFormat="1" applyFont="1" applyFill="1" applyBorder="1" applyAlignment="1">
      <alignment horizontal="right" vertical="center" shrinkToFit="1"/>
    </xf>
    <xf numFmtId="177" fontId="9" fillId="0" borderId="68" xfId="11" applyNumberFormat="1" applyFont="1" applyFill="1" applyBorder="1" applyAlignment="1">
      <alignment horizontal="right" vertical="center" shrinkToFit="1"/>
    </xf>
    <xf numFmtId="183" fontId="9" fillId="0" borderId="69" xfId="11" applyNumberFormat="1" applyFont="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71"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183" fontId="9" fillId="0" borderId="73"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183" fontId="9" fillId="0" borderId="67"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0" fontId="9"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177" fontId="9" fillId="0" borderId="73"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9" fillId="0" borderId="6" xfId="11" applyFont="1" applyFill="1" applyBorder="1">
      <alignment vertical="center"/>
    </xf>
    <xf numFmtId="0" fontId="9" fillId="0" borderId="7" xfId="11" applyFont="1" applyFill="1" applyBorder="1">
      <alignment vertical="center"/>
    </xf>
    <xf numFmtId="0" fontId="9" fillId="0" borderId="8" xfId="11" applyFont="1" applyFill="1" applyBorder="1">
      <alignment vertical="center"/>
    </xf>
    <xf numFmtId="177" fontId="9" fillId="0" borderId="4" xfId="11" applyNumberFormat="1" applyFont="1" applyFill="1" applyBorder="1" applyAlignment="1">
      <alignment horizontal="right" vertical="center"/>
    </xf>
    <xf numFmtId="177" fontId="9" fillId="0" borderId="70" xfId="11" applyNumberFormat="1" applyFont="1" applyFill="1" applyBorder="1" applyAlignment="1">
      <alignment horizontal="right" vertical="center"/>
    </xf>
    <xf numFmtId="183" fontId="9" fillId="0" borderId="71" xfId="11" applyNumberFormat="1" applyFont="1" applyFill="1" applyBorder="1" applyAlignment="1">
      <alignment horizontal="right"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69" xfId="11" applyNumberFormat="1" applyFont="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5" xfId="11" applyNumberFormat="1" applyFill="1" applyBorder="1" applyAlignment="1">
      <alignment horizontal="right" vertical="center" shrinkToFit="1"/>
    </xf>
    <xf numFmtId="0" fontId="3" fillId="0" borderId="0" xfId="11" applyFill="1" applyAlignment="1">
      <alignment horizontal="right" vertical="center" shrinkToFit="1"/>
    </xf>
    <xf numFmtId="0" fontId="3" fillId="0" borderId="70" xfId="11" applyFill="1" applyBorder="1" applyAlignment="1">
      <alignment horizontal="right" vertical="center" shrinkToFit="1"/>
    </xf>
    <xf numFmtId="183" fontId="3" fillId="0" borderId="70" xfId="11" applyNumberFormat="1" applyFill="1" applyBorder="1" applyAlignment="1">
      <alignment horizontal="right" vertical="center" shrinkToFit="1"/>
    </xf>
    <xf numFmtId="0" fontId="1" fillId="0" borderId="0" xfId="1" applyBorder="1" applyAlignment="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183"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0" fontId="3" fillId="0" borderId="5" xfId="11" applyFill="1" applyBorder="1" applyAlignment="1">
      <alignment horizontal="right" vertical="center" shrinkToFit="1"/>
    </xf>
    <xf numFmtId="183"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0" fontId="3" fillId="0" borderId="3" xfId="11" applyFill="1" applyBorder="1" applyAlignment="1">
      <alignment horizontal="right" vertical="center" shrinkToFit="1"/>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183"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3" xfId="11" applyNumberFormat="1" applyFon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177" fontId="9" fillId="0" borderId="6" xfId="11" applyNumberFormat="1" applyFont="1" applyFill="1" applyBorder="1" applyAlignment="1">
      <alignment horizontal="right" vertical="center" shrinkToFit="1"/>
    </xf>
    <xf numFmtId="177" fontId="9" fillId="0" borderId="7"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83" fontId="9" fillId="0" borderId="76"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177" fontId="9" fillId="0" borderId="8" xfId="11" applyNumberFormat="1" applyFont="1" applyFill="1" applyBorder="1" applyAlignment="1">
      <alignment horizontal="right" vertical="center" shrinkToFit="1"/>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177" fontId="9" fillId="3" borderId="73"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70" xfId="11" applyNumberFormat="1" applyFont="1" applyFill="1" applyBorder="1" applyAlignment="1">
      <alignment horizontal="right" vertical="center" shrinkToFit="1"/>
    </xf>
    <xf numFmtId="0" fontId="9" fillId="3" borderId="73"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183" fontId="9" fillId="0" borderId="70" xfId="11" applyNumberFormat="1" applyFont="1" applyFill="1" applyBorder="1" applyAlignment="1">
      <alignment horizontal="right" vertical="center" shrinkToFit="1"/>
    </xf>
    <xf numFmtId="0" fontId="3" fillId="0" borderId="74" xfId="1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4" xfId="11" applyNumberFormat="1" applyFill="1" applyBorder="1" applyAlignment="1">
      <alignment horizontal="right" vertical="center" shrinkToFit="1"/>
    </xf>
    <xf numFmtId="177" fontId="9" fillId="0" borderId="76" xfId="11" applyNumberFormat="1" applyFont="1" applyFill="1" applyBorder="1" applyAlignment="1">
      <alignment horizontal="right" vertical="center" shrinkToFit="1"/>
    </xf>
    <xf numFmtId="177" fontId="9" fillId="3" borderId="76"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4" xfId="11" applyNumberFormat="1" applyFont="1" applyFill="1" applyBorder="1" applyAlignment="1">
      <alignment horizontal="right" vertical="center" shrinkToFit="1"/>
    </xf>
    <xf numFmtId="0" fontId="9" fillId="3" borderId="76"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4" fillId="4" borderId="17"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15"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3" fillId="4" borderId="17" xfId="12" applyFont="1" applyFill="1" applyBorder="1" applyAlignment="1" applyProtection="1">
      <alignment horizontal="center" vertical="center" wrapText="1"/>
      <protection locked="0"/>
    </xf>
    <xf numFmtId="0" fontId="3" fillId="4" borderId="20" xfId="12" applyFont="1" applyFill="1" applyBorder="1" applyAlignment="1" applyProtection="1">
      <alignment horizontal="center" vertical="center" wrapText="1"/>
      <protection locked="0"/>
    </xf>
    <xf numFmtId="0" fontId="3" fillId="4" borderId="15"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4" fillId="4" borderId="21" xfId="12" applyFont="1" applyFill="1" applyBorder="1" applyAlignment="1" applyProtection="1">
      <alignment horizontal="center" vertical="center" wrapText="1"/>
      <protection locked="0"/>
    </xf>
    <xf numFmtId="0" fontId="4" fillId="4" borderId="81" xfId="12" applyFont="1" applyFill="1" applyBorder="1" applyAlignment="1" applyProtection="1">
      <alignment horizontal="center" vertical="center" wrapTex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0" fontId="4" fillId="0" borderId="85" xfId="14" applyFont="1" applyBorder="1" applyAlignment="1" applyProtection="1">
      <alignment horizontal="lef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4" applyNumberFormat="1" applyFont="1" applyBorder="1" applyAlignment="1" applyProtection="1">
      <alignment horizontal="right" vertical="center" shrinkToFit="1"/>
      <protection locked="0"/>
    </xf>
    <xf numFmtId="0" fontId="4" fillId="4" borderId="19" xfId="12" applyFont="1" applyFill="1" applyBorder="1" applyAlignment="1" applyProtection="1">
      <alignment horizontal="center" vertical="center"/>
      <protection locked="0"/>
    </xf>
    <xf numFmtId="0" fontId="4" fillId="4" borderId="20" xfId="12" applyFont="1" applyFill="1" applyBorder="1" applyAlignment="1" applyProtection="1">
      <alignment horizontal="center" vertical="center"/>
      <protection locked="0"/>
    </xf>
    <xf numFmtId="0" fontId="4" fillId="4" borderId="15"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protection locked="0"/>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23" fillId="2" borderId="24" xfId="12" applyFont="1" applyFill="1" applyBorder="1" applyAlignment="1" applyProtection="1">
      <alignment horizontal="center" vertical="center"/>
    </xf>
    <xf numFmtId="0" fontId="4" fillId="2" borderId="47" xfId="12" applyFont="1" applyFill="1" applyBorder="1" applyAlignment="1" applyProtection="1">
      <alignment horizontal="left" vertical="center"/>
    </xf>
    <xf numFmtId="0" fontId="4" fillId="4" borderId="1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0" borderId="83" xfId="15" applyNumberFormat="1" applyFont="1" applyBorder="1" applyAlignment="1" applyProtection="1">
      <alignment horizontal="left" vertical="center" shrinkToFit="1"/>
      <protection locked="0"/>
    </xf>
    <xf numFmtId="0" fontId="4" fillId="0" borderId="84" xfId="15" applyNumberFormat="1" applyFont="1" applyBorder="1" applyAlignment="1" applyProtection="1">
      <alignment horizontal="left" vertical="center" shrinkToFit="1"/>
      <protection locked="0"/>
    </xf>
    <xf numFmtId="0" fontId="4" fillId="0" borderId="95" xfId="15" applyNumberFormat="1"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0" fontId="4" fillId="0" borderId="99" xfId="14" applyFont="1" applyBorder="1" applyAlignment="1" applyProtection="1">
      <alignment horizontal="lef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98" xfId="14" applyNumberFormat="1" applyFont="1" applyBorder="1" applyAlignment="1" applyProtection="1">
      <alignment horizontal="right" vertical="center" shrinkToFit="1"/>
      <protection locked="0"/>
    </xf>
    <xf numFmtId="181" fontId="4" fillId="0" borderId="104" xfId="14" applyNumberFormat="1" applyFont="1" applyBorder="1" applyAlignment="1" applyProtection="1">
      <alignment horizontal="right" vertical="center" shrinkToFit="1"/>
      <protection locked="0"/>
    </xf>
    <xf numFmtId="181" fontId="4" fillId="0" borderId="105"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0" fontId="4" fillId="0" borderId="101" xfId="15" applyNumberFormat="1" applyFont="1" applyBorder="1" applyAlignment="1" applyProtection="1">
      <alignment horizontal="left" vertical="center" shrinkToFit="1"/>
      <protection locked="0"/>
    </xf>
    <xf numFmtId="0" fontId="4" fillId="0" borderId="106" xfId="15" applyNumberFormat="1"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0" fontId="4" fillId="0" borderId="99" xfId="15" applyFont="1" applyBorder="1" applyAlignment="1" applyProtection="1">
      <alignment horizontal="lef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85" xfId="15" applyNumberFormat="1" applyFont="1" applyBorder="1" applyAlignment="1" applyProtection="1">
      <alignment horizontal="right" vertical="center" shrinkToFit="1"/>
      <protection locked="0"/>
    </xf>
    <xf numFmtId="181" fontId="4" fillId="0" borderId="92"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0" fontId="4" fillId="0" borderId="87" xfId="15" applyNumberFormat="1" applyFont="1" applyBorder="1" applyAlignment="1" applyProtection="1">
      <alignment horizontal="left" vertical="center" shrinkToFit="1"/>
      <protection locked="0"/>
    </xf>
    <xf numFmtId="0" fontId="4" fillId="0" borderId="93" xfId="15" applyNumberFormat="1"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4" fillId="0" borderId="85" xfId="15" applyFont="1" applyBorder="1" applyAlignment="1" applyProtection="1">
      <alignment horizontal="lef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181" fontId="4" fillId="0" borderId="99" xfId="15" applyNumberFormat="1" applyFont="1" applyBorder="1" applyAlignment="1" applyProtection="1">
      <alignment horizontal="righ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98" xfId="15" applyNumberFormat="1" applyFont="1" applyBorder="1" applyAlignment="1" applyProtection="1">
      <alignment horizontal="left" vertical="center" shrinkToFit="1"/>
      <protection locked="0"/>
    </xf>
    <xf numFmtId="0" fontId="4" fillId="0" borderId="104" xfId="15" applyNumberFormat="1" applyFont="1" applyBorder="1" applyAlignment="1" applyProtection="1">
      <alignment horizontal="lef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4" applyNumberFormat="1" applyFont="1" applyBorder="1" applyAlignment="1" applyProtection="1">
      <alignment horizontal="righ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0" fontId="4" fillId="5" borderId="57" xfId="12" applyFont="1" applyFill="1" applyBorder="1" applyAlignment="1" applyProtection="1">
      <alignment horizontal="lef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181" fontId="4" fillId="5" borderId="120" xfId="15" applyNumberFormat="1" applyFont="1" applyFill="1" applyBorder="1" applyAlignment="1" applyProtection="1">
      <alignment horizontal="right" vertical="center" shrinkToFit="1"/>
      <protection locked="0"/>
    </xf>
    <xf numFmtId="0" fontId="4" fillId="5" borderId="115" xfId="15" applyNumberFormat="1" applyFont="1" applyFill="1" applyBorder="1" applyAlignment="1" applyProtection="1">
      <alignment horizontal="left" vertical="center" shrinkToFit="1"/>
      <protection locked="0"/>
    </xf>
    <xf numFmtId="0" fontId="4" fillId="5" borderId="118" xfId="15" applyNumberFormat="1" applyFont="1" applyFill="1" applyBorder="1" applyAlignment="1" applyProtection="1">
      <alignment horizontal="left" vertical="center" shrinkToFit="1"/>
      <protection locked="0"/>
    </xf>
    <xf numFmtId="181" fontId="4" fillId="0" borderId="111"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0" fontId="4" fillId="0" borderId="109" xfId="15" applyNumberFormat="1" applyFont="1" applyBorder="1" applyAlignment="1" applyProtection="1">
      <alignment horizontal="left" vertical="center" shrinkToFit="1"/>
      <protection locked="0"/>
    </xf>
    <xf numFmtId="0" fontId="4" fillId="0" borderId="112" xfId="15" applyNumberFormat="1" applyFont="1" applyBorder="1" applyAlignment="1" applyProtection="1">
      <alignment horizontal="left" vertical="center" shrinkToFit="1"/>
      <protection locked="0"/>
    </xf>
    <xf numFmtId="0" fontId="4" fillId="0" borderId="51" xfId="12" applyFont="1" applyBorder="1" applyAlignment="1" applyProtection="1">
      <alignment horizontal="center" vertical="center"/>
      <protection locked="0"/>
    </xf>
    <xf numFmtId="0" fontId="4" fillId="0" borderId="53" xfId="12" applyFont="1" applyBorder="1" applyAlignment="1" applyProtection="1">
      <alignment horizontal="center" vertical="center"/>
      <protection locked="0"/>
    </xf>
    <xf numFmtId="0" fontId="4" fillId="2" borderId="20" xfId="12" applyFont="1" applyFill="1" applyBorder="1" applyAlignment="1" applyProtection="1">
      <alignment horizontal="left" vertical="center"/>
    </xf>
    <xf numFmtId="181" fontId="4" fillId="5" borderId="63" xfId="15" applyNumberFormat="1" applyFont="1" applyFill="1" applyBorder="1" applyAlignment="1" applyProtection="1">
      <alignment horizontal="right" vertical="center" shrinkToFit="1"/>
      <protection locked="0"/>
    </xf>
    <xf numFmtId="181" fontId="4" fillId="5" borderId="56" xfId="15" applyNumberFormat="1" applyFont="1" applyFill="1" applyBorder="1" applyAlignment="1" applyProtection="1">
      <alignment horizontal="right" vertical="center" shrinkToFit="1"/>
      <protection locked="0"/>
    </xf>
    <xf numFmtId="181" fontId="4" fillId="5" borderId="58" xfId="15" applyNumberFormat="1" applyFont="1" applyFill="1" applyBorder="1" applyAlignment="1" applyProtection="1">
      <alignment horizontal="right" vertical="center" shrinkToFit="1"/>
      <protection locked="0"/>
    </xf>
    <xf numFmtId="0" fontId="4" fillId="4" borderId="19"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21"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81" xfId="12" applyFont="1" applyFill="1" applyBorder="1" applyAlignment="1" applyProtection="1">
      <alignment horizontal="center" vertical="center" shrinkToFit="1"/>
      <protection locked="0"/>
    </xf>
    <xf numFmtId="181" fontId="4" fillId="0" borderId="123" xfId="12" applyNumberFormat="1" applyFont="1" applyBorder="1" applyAlignment="1" applyProtection="1">
      <alignment horizontal="right" vertical="center" shrinkToFit="1"/>
      <protection locked="0"/>
    </xf>
    <xf numFmtId="179" fontId="4" fillId="0" borderId="123" xfId="12" applyNumberFormat="1" applyFont="1" applyBorder="1" applyAlignment="1" applyProtection="1">
      <alignment horizontal="right" vertical="center" shrinkToFit="1"/>
      <protection locked="0"/>
    </xf>
    <xf numFmtId="0" fontId="4" fillId="0" borderId="123" xfId="12" applyFont="1" applyBorder="1" applyAlignment="1" applyProtection="1">
      <alignment horizontal="left" vertical="center" shrinkToFit="1"/>
      <protection locked="0"/>
    </xf>
    <xf numFmtId="0" fontId="4" fillId="0" borderId="126" xfId="12" applyFont="1" applyBorder="1" applyAlignment="1" applyProtection="1">
      <alignment horizontal="lef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4" applyNumberFormat="1" applyFont="1" applyBorder="1" applyAlignment="1" applyProtection="1">
      <alignment horizontal="right" vertical="center" shrinkToFit="1"/>
      <protection locked="0"/>
    </xf>
    <xf numFmtId="181" fontId="4" fillId="0" borderId="127" xfId="12" applyNumberFormat="1" applyFont="1" applyBorder="1" applyAlignment="1" applyProtection="1">
      <alignment horizontal="right" vertical="center" shrinkToFit="1"/>
      <protection locked="0"/>
    </xf>
    <xf numFmtId="0" fontId="4" fillId="0" borderId="101" xfId="12" applyFont="1" applyBorder="1" applyAlignment="1" applyProtection="1">
      <alignment horizontal="left" vertical="center" shrinkToFit="1"/>
      <protection locked="0"/>
    </xf>
    <xf numFmtId="0" fontId="4" fillId="0" borderId="106" xfId="12" applyFont="1" applyBorder="1" applyAlignment="1" applyProtection="1">
      <alignment horizontal="left" vertical="center" shrinkToFit="1"/>
      <protection locked="0"/>
    </xf>
    <xf numFmtId="181" fontId="4" fillId="0" borderId="105"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179" fontId="4" fillId="0" borderId="101" xfId="12" applyNumberFormat="1" applyFont="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2" xfId="13" applyNumberFormat="1" applyFont="1" applyFill="1" applyBorder="1" applyAlignment="1" applyProtection="1">
      <alignment horizontal="right" vertical="center" shrinkToFit="1"/>
      <protection locked="0"/>
    </xf>
    <xf numFmtId="181" fontId="4" fillId="2" borderId="105" xfId="13" applyNumberFormat="1" applyFont="1" applyFill="1" applyBorder="1" applyAlignment="1" applyProtection="1">
      <alignment horizontal="right" vertical="center" shrinkToFit="1"/>
      <protection locked="0"/>
    </xf>
    <xf numFmtId="179" fontId="4" fillId="2" borderId="101" xfId="13"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20" xfId="12" applyNumberFormat="1" applyFont="1" applyFill="1" applyBorder="1" applyAlignment="1" applyProtection="1">
      <alignment horizontal="right" vertical="center" shrinkToFit="1"/>
      <protection locked="0"/>
    </xf>
    <xf numFmtId="181" fontId="4" fillId="5" borderId="129"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5"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0" fontId="4" fillId="0" borderId="66" xfId="12" applyFont="1" applyBorder="1" applyAlignment="1" applyProtection="1">
      <alignment horizontal="center" vertical="center" shrinkToFit="1"/>
      <protection locked="0"/>
    </xf>
    <xf numFmtId="179" fontId="4" fillId="5" borderId="120" xfId="12" applyNumberFormat="1" applyFont="1" applyFill="1" applyBorder="1" applyAlignment="1" applyProtection="1">
      <alignment horizontal="right" vertical="center" shrinkToFit="1"/>
      <protection locked="0"/>
    </xf>
    <xf numFmtId="0" fontId="4" fillId="5" borderId="115" xfId="12" applyNumberFormat="1" applyFont="1" applyFill="1" applyBorder="1" applyAlignment="1" applyProtection="1">
      <alignment horizontal="left" vertical="center" shrinkToFit="1"/>
      <protection locked="0"/>
    </xf>
    <xf numFmtId="0" fontId="4" fillId="5" borderId="118" xfId="12" applyNumberFormat="1" applyFont="1" applyFill="1" applyBorder="1" applyAlignment="1" applyProtection="1">
      <alignment horizontal="left" vertical="center" shrinkToFit="1"/>
      <protection locked="0"/>
    </xf>
    <xf numFmtId="181" fontId="4" fillId="5" borderId="63"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181" fontId="4" fillId="5" borderId="58" xfId="12" applyNumberFormat="1" applyFont="1" applyFill="1" applyBorder="1" applyAlignment="1" applyProtection="1">
      <alignment horizontal="right" vertical="center" shrinkToFit="1"/>
      <protection locked="0"/>
    </xf>
    <xf numFmtId="0" fontId="4" fillId="4" borderId="17" xfId="12" applyFont="1" applyFill="1" applyBorder="1" applyAlignment="1" applyProtection="1">
      <alignment horizontal="center" vertical="center" wrapText="1" shrinkToFit="1"/>
      <protection locked="0"/>
    </xf>
    <xf numFmtId="0" fontId="4" fillId="4" borderId="15"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protection locked="0"/>
    </xf>
    <xf numFmtId="0" fontId="4" fillId="2" borderId="97" xfId="12" applyNumberFormat="1" applyFont="1" applyFill="1" applyBorder="1" applyAlignment="1" applyProtection="1">
      <alignment horizontal="left" vertical="center" shrinkToFit="1"/>
      <protection locked="0"/>
    </xf>
    <xf numFmtId="0" fontId="4" fillId="2" borderId="98" xfId="12" applyNumberFormat="1" applyFont="1" applyFill="1" applyBorder="1" applyAlignment="1" applyProtection="1">
      <alignment horizontal="left" vertical="center" shrinkToFit="1"/>
      <protection locked="0"/>
    </xf>
    <xf numFmtId="0" fontId="4" fillId="2" borderId="104" xfId="12" applyNumberFormat="1" applyFont="1" applyFill="1" applyBorder="1" applyAlignment="1" applyProtection="1">
      <alignment horizontal="lef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2" borderId="99" xfId="12" applyNumberFormat="1" applyFont="1" applyFill="1" applyBorder="1" applyAlignment="1" applyProtection="1">
      <alignment horizontal="righ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0" fontId="4" fillId="2" borderId="99" xfId="12" applyFont="1" applyFill="1" applyBorder="1" applyAlignment="1" applyProtection="1">
      <alignment horizontal="left" vertical="center" shrinkToFit="1"/>
      <protection locked="0"/>
    </xf>
    <xf numFmtId="181" fontId="4" fillId="0" borderId="87" xfId="12" applyNumberFormat="1" applyFont="1" applyBorder="1" applyAlignment="1" applyProtection="1">
      <alignment horizontal="right" vertical="center" shrinkToFit="1"/>
      <protection locked="0"/>
    </xf>
    <xf numFmtId="0" fontId="4" fillId="0" borderId="87" xfId="12" applyNumberFormat="1" applyFont="1" applyBorder="1" applyAlignment="1" applyProtection="1">
      <alignment horizontal="left" vertical="center" shrinkToFit="1"/>
      <protection locked="0"/>
    </xf>
    <xf numFmtId="0" fontId="4" fillId="0" borderId="93" xfId="12" applyNumberFormat="1"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0" fontId="4" fillId="0" borderId="85" xfId="12" applyFont="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0" fontId="4" fillId="0" borderId="99" xfId="12" applyFont="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0" fontId="4" fillId="0" borderId="101" xfId="12" applyNumberFormat="1" applyFont="1" applyBorder="1" applyAlignment="1" applyProtection="1">
      <alignment horizontal="left" vertical="center" shrinkToFit="1"/>
      <protection locked="0"/>
    </xf>
    <xf numFmtId="0" fontId="4" fillId="0" borderId="106" xfId="12" applyNumberFormat="1" applyFont="1" applyBorder="1" applyAlignment="1" applyProtection="1">
      <alignment horizontal="lef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98" xfId="12" applyNumberFormat="1" applyFont="1" applyBorder="1" applyAlignment="1" applyProtection="1">
      <alignment horizontal="right" vertical="center" shrinkToFit="1"/>
      <protection locked="0"/>
    </xf>
    <xf numFmtId="181" fontId="4" fillId="0" borderId="102" xfId="12" applyNumberFormat="1" applyFont="1" applyBorder="1" applyAlignment="1" applyProtection="1">
      <alignment horizontal="righ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0" fontId="4" fillId="2" borderId="133" xfId="12" applyFont="1" applyFill="1" applyBorder="1" applyAlignment="1" applyProtection="1">
      <alignment horizontal="left" vertical="center" shrinkToFit="1"/>
      <protection locked="0"/>
    </xf>
    <xf numFmtId="181" fontId="4" fillId="2" borderId="108" xfId="12" applyNumberFormat="1" applyFont="1" applyFill="1" applyBorder="1" applyAlignment="1" applyProtection="1">
      <alignment horizontal="right" vertical="center" shrinkToFit="1"/>
      <protection locked="0"/>
    </xf>
    <xf numFmtId="181" fontId="4" fillId="2" borderId="109" xfId="12" applyNumberFormat="1" applyFont="1" applyFill="1" applyBorder="1" applyAlignment="1" applyProtection="1">
      <alignment horizontal="right" vertical="center" shrinkToFit="1"/>
      <protection locked="0"/>
    </xf>
    <xf numFmtId="0" fontId="4" fillId="2" borderId="109" xfId="12" applyNumberFormat="1" applyFont="1" applyFill="1" applyBorder="1" applyAlignment="1" applyProtection="1">
      <alignment horizontal="left" vertical="center" shrinkToFit="1"/>
      <protection locked="0"/>
    </xf>
    <xf numFmtId="0" fontId="4" fillId="2" borderId="112" xfId="12" applyNumberFormat="1" applyFont="1" applyFill="1" applyBorder="1" applyAlignment="1" applyProtection="1">
      <alignment horizontal="lef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136"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2" borderId="10"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54" xfId="12" applyFont="1" applyFill="1" applyBorder="1" applyAlignment="1" applyProtection="1">
      <alignment horizontal="center" vertical="center"/>
    </xf>
    <xf numFmtId="0" fontId="4" fillId="2" borderId="39"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7"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79" fontId="4" fillId="2" borderId="69"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40"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28"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30"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35" xfId="12" applyFont="1" applyFill="1" applyBorder="1" applyAlignment="1" applyProtection="1">
      <alignment horizontal="center" vertical="center"/>
    </xf>
    <xf numFmtId="0" fontId="4" fillId="2" borderId="12" xfId="12" applyFont="1" applyFill="1" applyBorder="1" applyAlignment="1" applyProtection="1">
      <alignment horizontal="center" vertical="center"/>
    </xf>
    <xf numFmtId="0" fontId="4" fillId="5" borderId="55" xfId="12" applyNumberFormat="1" applyFont="1" applyFill="1" applyBorder="1" applyAlignment="1" applyProtection="1">
      <alignment horizontal="left" vertical="center" shrinkToFit="1"/>
      <protection locked="0"/>
    </xf>
    <xf numFmtId="0" fontId="4" fillId="5" borderId="56" xfId="12" applyNumberFormat="1" applyFont="1" applyFill="1" applyBorder="1" applyAlignment="1" applyProtection="1">
      <alignment horizontal="left" vertical="center" shrinkToFit="1"/>
      <protection locked="0"/>
    </xf>
    <xf numFmtId="0" fontId="4" fillId="5" borderId="58" xfId="12" applyNumberFormat="1" applyFont="1" applyFill="1" applyBorder="1" applyAlignment="1" applyProtection="1">
      <alignment horizontal="left" vertical="center" shrinkToFit="1"/>
      <protection locked="0"/>
    </xf>
    <xf numFmtId="0" fontId="4" fillId="2" borderId="20"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4" fillId="2" borderId="30"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1" xfId="12" applyFont="1" applyFill="1" applyBorder="1" applyAlignment="1" applyProtection="1">
      <alignment horizontal="center" vertical="center"/>
    </xf>
    <xf numFmtId="179" fontId="4" fillId="2" borderId="72" xfId="14" applyNumberFormat="1" applyFont="1" applyFill="1" applyBorder="1" applyAlignment="1" applyProtection="1">
      <alignment horizontal="right" vertical="center" shrinkToFit="1"/>
    </xf>
    <xf numFmtId="179" fontId="4" fillId="2" borderId="26"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81" fontId="4" fillId="2" borderId="140" xfId="14" applyNumberFormat="1" applyFont="1" applyFill="1" applyBorder="1" applyAlignment="1" applyProtection="1">
      <alignment horizontal="right" vertical="center" shrinkToFit="1"/>
    </xf>
    <xf numFmtId="181" fontId="4" fillId="2" borderId="71" xfId="14" applyNumberFormat="1" applyFont="1" applyFill="1" applyBorder="1" applyAlignment="1" applyProtection="1">
      <alignment horizontal="right" vertical="center" shrinkToFit="1"/>
    </xf>
    <xf numFmtId="179" fontId="4" fillId="2" borderId="71"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81" fontId="4" fillId="2" borderId="137" xfId="14" applyNumberFormat="1" applyFont="1" applyFill="1" applyBorder="1" applyAlignment="1" applyProtection="1">
      <alignment horizontal="right" vertical="center" shrinkToFit="1"/>
    </xf>
    <xf numFmtId="181" fontId="4" fillId="2" borderId="68" xfId="14" applyNumberFormat="1" applyFont="1" applyFill="1" applyBorder="1" applyAlignment="1" applyProtection="1">
      <alignment horizontal="right" vertical="center" shrinkToFit="1"/>
    </xf>
    <xf numFmtId="179" fontId="4" fillId="2" borderId="68" xfId="14" applyNumberFormat="1" applyFont="1" applyFill="1" applyBorder="1" applyAlignment="1" applyProtection="1">
      <alignment horizontal="right" vertical="center" shrinkToFit="1"/>
    </xf>
    <xf numFmtId="179" fontId="4" fillId="2" borderId="139" xfId="14"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5" xfId="12" applyFont="1" applyFill="1" applyBorder="1" applyAlignment="1" applyProtection="1">
      <alignment horizontal="left" vertical="center"/>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70" xfId="13" applyNumberFormat="1" applyFont="1" applyFill="1" applyBorder="1" applyAlignment="1" applyProtection="1">
      <alignment horizontal="right" vertical="center" shrinkToFit="1"/>
    </xf>
    <xf numFmtId="181" fontId="4" fillId="2" borderId="73" xfId="13" applyNumberFormat="1" applyFont="1" applyFill="1" applyBorder="1" applyAlignment="1" applyProtection="1">
      <alignment horizontal="right" vertical="center" shrinkToFit="1"/>
    </xf>
    <xf numFmtId="179" fontId="4" fillId="2" borderId="73"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9" xfId="13" applyNumberFormat="1" applyFont="1" applyFill="1" applyBorder="1" applyAlignment="1" applyProtection="1">
      <alignment horizontal="right" vertical="center" shrinkToFit="1"/>
    </xf>
    <xf numFmtId="0" fontId="4" fillId="2" borderId="1" xfId="12" applyFont="1" applyFill="1" applyBorder="1" applyProtection="1">
      <alignment vertical="center"/>
    </xf>
    <xf numFmtId="179" fontId="4" fillId="2" borderId="138" xfId="14" applyNumberFormat="1" applyFont="1" applyFill="1" applyBorder="1" applyAlignment="1" applyProtection="1">
      <alignment horizontal="right" vertical="center" shrinkToFit="1"/>
    </xf>
    <xf numFmtId="179" fontId="4" fillId="2" borderId="37"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4"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6"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4"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0" fontId="4" fillId="2" borderId="39"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0" fontId="4" fillId="2" borderId="28"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30"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79" fontId="4" fillId="2" borderId="73"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9" xfId="14" applyNumberFormat="1" applyFont="1" applyFill="1" applyBorder="1" applyAlignment="1" applyProtection="1">
      <alignment horizontal="right" vertical="center" shrinkToFit="1"/>
    </xf>
    <xf numFmtId="0" fontId="4" fillId="2" borderId="7" xfId="12" applyFont="1" applyFill="1" applyBorder="1" applyProtection="1">
      <alignment vertical="center"/>
    </xf>
    <xf numFmtId="0" fontId="4" fillId="2" borderId="8" xfId="12" applyFont="1" applyFill="1" applyBorder="1" applyProtection="1">
      <alignment vertical="center"/>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0" fontId="4" fillId="2" borderId="0" xfId="12" applyFont="1" applyFill="1" applyProtection="1">
      <alignment vertical="center"/>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4" xfId="14" applyFont="1" applyFill="1" applyBorder="1" applyAlignment="1" applyProtection="1">
      <alignment horizontal="center" vertical="center"/>
    </xf>
    <xf numFmtId="0" fontId="4" fillId="2" borderId="6" xfId="12" applyFont="1" applyFill="1" applyBorder="1" applyProtection="1">
      <alignment vertical="center"/>
    </xf>
    <xf numFmtId="0" fontId="4" fillId="2" borderId="9" xfId="12" applyFont="1" applyFill="1" applyBorder="1" applyAlignment="1" applyProtection="1">
      <alignment horizontal="center" vertical="center" wrapText="1"/>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181" fontId="4" fillId="2" borderId="146" xfId="14" applyNumberFormat="1" applyFont="1" applyFill="1" applyBorder="1" applyAlignment="1" applyProtection="1">
      <alignment horizontal="right" vertical="center" shrinkToFit="1"/>
    </xf>
    <xf numFmtId="181" fontId="4" fillId="2" borderId="76"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79" fontId="4" fillId="2" borderId="76"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28"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30"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181" fontId="4" fillId="2" borderId="147"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79" fontId="4" fillId="2" borderId="144"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179" fontId="4" fillId="2" borderId="148" xfId="14" applyNumberFormat="1" applyFont="1" applyFill="1" applyBorder="1" applyAlignment="1" applyProtection="1">
      <alignment horizontal="right" vertical="center" shrinkToFi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181" fontId="4" fillId="2" borderId="6" xfId="14" applyNumberFormat="1" applyFont="1" applyFill="1" applyBorder="1" applyAlignment="1" applyProtection="1">
      <alignment horizontal="right" vertical="center" shrinkToFit="1"/>
    </xf>
    <xf numFmtId="0" fontId="25" fillId="2" borderId="11" xfId="12" applyFont="1" applyFill="1" applyBorder="1" applyAlignment="1" applyProtection="1">
      <alignment horizontal="center" vertical="center"/>
    </xf>
    <xf numFmtId="0" fontId="4" fillId="2" borderId="1"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4"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179" fontId="4" fillId="2" borderId="149" xfId="14" applyNumberFormat="1" applyFont="1" applyFill="1" applyBorder="1" applyAlignment="1" applyProtection="1">
      <alignment horizontal="right" vertical="center" shrinkToFit="1"/>
    </xf>
    <xf numFmtId="179" fontId="4" fillId="2" borderId="33" xfId="14" applyNumberFormat="1" applyFont="1" applyFill="1" applyBorder="1" applyAlignment="1" applyProtection="1">
      <alignment horizontal="right" vertical="center" shrinkToFi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0" fontId="4" fillId="2" borderId="39" xfId="12" applyFont="1" applyFill="1" applyBorder="1" applyAlignment="1" applyProtection="1">
      <alignment horizontal="center" vertical="center" wrapText="1"/>
    </xf>
    <xf numFmtId="0" fontId="4" fillId="2" borderId="28" xfId="12" applyFont="1" applyFill="1" applyBorder="1" applyAlignment="1" applyProtection="1">
      <alignment horizontal="center" vertical="center" wrapText="1"/>
    </xf>
    <xf numFmtId="0" fontId="4" fillId="2" borderId="46" xfId="12" applyFont="1" applyFill="1" applyBorder="1" applyAlignment="1" applyProtection="1">
      <alignment horizontal="center" vertical="center" wrapText="1"/>
    </xf>
    <xf numFmtId="0" fontId="4" fillId="2" borderId="47" xfId="12" applyFont="1" applyFill="1" applyBorder="1" applyAlignment="1" applyProtection="1">
      <alignment horizontal="center" vertical="center" wrapText="1"/>
    </xf>
    <xf numFmtId="0" fontId="4" fillId="2" borderId="42" xfId="12" applyFont="1" applyFill="1" applyBorder="1" applyAlignment="1" applyProtection="1">
      <alignment horizontal="center" vertical="center" wrapText="1"/>
    </xf>
    <xf numFmtId="179" fontId="4" fillId="2" borderId="115"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0" fontId="4" fillId="2" borderId="66"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52" xfId="12" applyFont="1" applyFill="1" applyBorder="1" applyAlignment="1" applyProtection="1">
      <alignment horizontal="center" vertical="center"/>
    </xf>
    <xf numFmtId="0" fontId="4" fillId="2" borderId="50" xfId="12" applyFont="1" applyFill="1" applyBorder="1" applyAlignment="1" applyProtection="1">
      <alignment horizontal="center" vertical="center"/>
    </xf>
    <xf numFmtId="0" fontId="4" fillId="2" borderId="44" xfId="12" applyFont="1" applyFill="1" applyBorder="1" applyProtection="1">
      <alignment vertical="center"/>
    </xf>
    <xf numFmtId="0" fontId="4" fillId="2" borderId="47" xfId="12" applyFont="1" applyFill="1" applyBorder="1" applyProtection="1">
      <alignment vertical="center"/>
    </xf>
    <xf numFmtId="0" fontId="4" fillId="2" borderId="42" xfId="12" applyFont="1" applyFill="1" applyBorder="1" applyProtection="1">
      <alignment vertical="center"/>
    </xf>
    <xf numFmtId="181" fontId="4" fillId="2" borderId="158" xfId="14" applyNumberFormat="1" applyFont="1" applyFill="1" applyBorder="1" applyAlignment="1" applyProtection="1">
      <alignment horizontal="right" vertical="center" shrinkToFit="1"/>
    </xf>
    <xf numFmtId="181" fontId="4" fillId="2" borderId="159"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179" fontId="4" fillId="2" borderId="160"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7"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179" fontId="4" fillId="2" borderId="157"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3" xfId="14" applyNumberFormat="1" applyFont="1" applyFill="1" applyBorder="1" applyAlignment="1" applyProtection="1">
      <alignment horizontal="right" vertical="center" shrinkToFit="1"/>
    </xf>
    <xf numFmtId="0" fontId="4" fillId="2" borderId="53" xfId="12" applyFont="1" applyFill="1" applyBorder="1" applyAlignment="1" applyProtection="1">
      <alignment horizontal="center" vertical="center"/>
    </xf>
    <xf numFmtId="0" fontId="4" fillId="2" borderId="39" xfId="12" applyFont="1" applyFill="1" applyBorder="1" applyAlignment="1" applyProtection="1">
      <alignment horizontal="center" vertical="center" textRotation="255" wrapText="1"/>
    </xf>
    <xf numFmtId="0" fontId="4" fillId="2" borderId="28" xfId="12" applyFont="1" applyFill="1" applyBorder="1" applyAlignment="1" applyProtection="1">
      <alignment horizontal="center" vertical="center" textRotation="255" wrapText="1"/>
    </xf>
    <xf numFmtId="0" fontId="4" fillId="2" borderId="30" xfId="12" applyFont="1" applyFill="1" applyBorder="1" applyAlignment="1" applyProtection="1">
      <alignment horizontal="center" vertical="center" textRotation="255" wrapText="1"/>
    </xf>
    <xf numFmtId="0" fontId="4" fillId="2" borderId="63" xfId="12" applyFont="1" applyFill="1" applyBorder="1" applyAlignment="1" applyProtection="1">
      <alignment horizontal="left" vertical="center" wrapText="1"/>
    </xf>
    <xf numFmtId="0" fontId="4" fillId="2" borderId="56" xfId="12" applyFont="1" applyFill="1" applyBorder="1" applyAlignment="1" applyProtection="1">
      <alignment horizontal="left" vertical="center"/>
    </xf>
    <xf numFmtId="0" fontId="4" fillId="2" borderId="57" xfId="12" applyFont="1" applyFill="1" applyBorder="1" applyAlignment="1" applyProtection="1">
      <alignment horizontal="left" vertical="center"/>
    </xf>
    <xf numFmtId="179" fontId="4" fillId="2" borderId="114" xfId="14" applyNumberFormat="1" applyFont="1" applyFill="1" applyBorder="1" applyAlignment="1" applyProtection="1">
      <alignment horizontal="right" vertical="center" shrinkToFit="1"/>
    </xf>
    <xf numFmtId="181" fontId="4" fillId="2" borderId="150" xfId="14" applyNumberFormat="1" applyFont="1" applyFill="1" applyBorder="1" applyAlignment="1" applyProtection="1">
      <alignment horizontal="right" vertical="center" shrinkToFit="1"/>
    </xf>
    <xf numFmtId="181" fontId="4" fillId="2" borderId="151" xfId="14" applyNumberFormat="1" applyFont="1" applyFill="1" applyBorder="1" applyAlignment="1" applyProtection="1">
      <alignment horizontal="right" vertical="center" shrinkToFit="1"/>
    </xf>
    <xf numFmtId="0" fontId="4" fillId="2" borderId="28" xfId="12" applyFont="1" applyFill="1" applyBorder="1" applyProtection="1">
      <alignment vertical="center"/>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9" xfId="14" applyNumberFormat="1" applyFont="1" applyFill="1" applyBorder="1" applyAlignment="1" applyProtection="1">
      <alignment horizontal="right" vertical="center" shrinkToFit="1"/>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79" fontId="4" fillId="2" borderId="163" xfId="14" applyNumberFormat="1" applyFont="1" applyFill="1" applyBorder="1" applyAlignment="1" applyProtection="1">
      <alignment horizontal="right" vertical="center" shrinkToFit="1"/>
    </xf>
    <xf numFmtId="189" fontId="4" fillId="2" borderId="40" xfId="14" applyNumberFormat="1" applyFont="1" applyFill="1" applyBorder="1" applyAlignment="1" applyProtection="1">
      <alignment horizontal="right" vertical="center" shrinkToFit="1"/>
    </xf>
    <xf numFmtId="0" fontId="4" fillId="2" borderId="47" xfId="12" applyFont="1" applyFill="1" applyBorder="1" applyAlignment="1" applyProtection="1">
      <alignment horizontal="center" vertical="center"/>
    </xf>
    <xf numFmtId="0" fontId="4" fillId="2" borderId="42" xfId="12" applyFont="1" applyFill="1" applyBorder="1" applyAlignment="1" applyProtection="1">
      <alignment horizontal="center" vertical="center"/>
    </xf>
    <xf numFmtId="179" fontId="4" fillId="2" borderId="116" xfId="14" applyNumberFormat="1" applyFont="1" applyFill="1" applyBorder="1" applyAlignment="1" applyProtection="1">
      <alignment horizontal="right" vertical="center" shrinkToFit="1"/>
    </xf>
    <xf numFmtId="179" fontId="4" fillId="2" borderId="56"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179" fontId="4" fillId="2" borderId="171" xfId="14" applyNumberFormat="1" applyFont="1" applyFill="1" applyBorder="1" applyAlignment="1" applyProtection="1">
      <alignment horizontal="right" vertical="center" shrinkToFit="1"/>
    </xf>
    <xf numFmtId="0" fontId="4" fillId="2" borderId="46" xfId="12" applyFont="1" applyFill="1" applyBorder="1" applyProtection="1">
      <alignment vertical="center"/>
    </xf>
    <xf numFmtId="190" fontId="4" fillId="2" borderId="44" xfId="14" applyNumberFormat="1" applyFont="1" applyFill="1" applyBorder="1" applyAlignment="1" applyProtection="1">
      <alignment horizontal="right" vertical="center" shrinkToFit="1"/>
    </xf>
    <xf numFmtId="190" fontId="4" fillId="2" borderId="47" xfId="14" applyNumberFormat="1" applyFont="1" applyFill="1" applyBorder="1" applyAlignment="1" applyProtection="1">
      <alignment horizontal="right" vertical="center" shrinkToFit="1"/>
    </xf>
    <xf numFmtId="190" fontId="4" fillId="2" borderId="42"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190" fontId="4" fillId="2" borderId="169"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46" xfId="12" applyFont="1" applyFill="1" applyBorder="1" applyAlignment="1" applyProtection="1">
      <alignment horizontal="left" vertical="center" wrapText="1"/>
    </xf>
    <xf numFmtId="0" fontId="4" fillId="2" borderId="47"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6" xfId="14" applyNumberFormat="1" applyFont="1" applyFill="1" applyBorder="1" applyAlignment="1" applyProtection="1">
      <alignment horizontal="right" vertical="center" shrinkToFit="1"/>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9" xfId="14" applyNumberFormat="1" applyFont="1" applyFill="1" applyBorder="1" applyAlignment="1" applyProtection="1">
      <alignment horizontal="right" vertical="center" shrinkToFit="1"/>
    </xf>
    <xf numFmtId="0" fontId="25" fillId="2" borderId="30"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179" fontId="4" fillId="2" borderId="166" xfId="14" applyNumberFormat="1" applyFont="1" applyFill="1" applyBorder="1" applyAlignment="1" applyProtection="1">
      <alignment horizontal="right" vertical="center" shrinkToFit="1"/>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37" xfId="4" applyNumberFormat="1" applyFont="1" applyBorder="1" applyAlignment="1">
      <alignment horizontal="center" vertical="center" wrapText="1"/>
    </xf>
    <xf numFmtId="177" fontId="27" fillId="0" borderId="33"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0" fontId="29" fillId="0" borderId="20" xfId="16" applyFont="1" applyFill="1" applyBorder="1" applyAlignment="1" applyProtection="1">
      <alignment horizontal="left" vertical="center" wrapText="1"/>
    </xf>
    <xf numFmtId="0" fontId="29" fillId="0" borderId="21"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40" xfId="16" applyFont="1" applyFill="1" applyBorder="1" applyAlignment="1" applyProtection="1">
      <alignment horizontal="left" vertical="center"/>
    </xf>
    <xf numFmtId="0" fontId="29" fillId="0" borderId="56" xfId="16" applyFont="1" applyFill="1" applyBorder="1" applyAlignment="1" applyProtection="1">
      <alignment horizontal="left" vertical="center"/>
    </xf>
    <xf numFmtId="0" fontId="29" fillId="0" borderId="58"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4" xfId="17" applyFont="1" applyBorder="1" applyAlignment="1">
      <alignment horizontal="left" vertical="center" wrapText="1"/>
    </xf>
    <xf numFmtId="0" fontId="30" fillId="0" borderId="56" xfId="17" applyFont="1" applyFill="1" applyBorder="1" applyAlignment="1">
      <alignment horizontal="left" vertical="center" wrapText="1"/>
    </xf>
    <xf numFmtId="0" fontId="30" fillId="0" borderId="56" xfId="17" applyFont="1" applyBorder="1" applyAlignment="1">
      <alignment horizontal="left" vertical="center" wrapText="1"/>
    </xf>
    <xf numFmtId="0" fontId="30" fillId="0" borderId="58" xfId="17" applyFont="1" applyBorder="1" applyAlignment="1">
      <alignment horizontal="left" vertical="center" wrapText="1"/>
    </xf>
    <xf numFmtId="0" fontId="30" fillId="0" borderId="51" xfId="17" applyFont="1" applyFill="1" applyBorder="1" applyAlignment="1">
      <alignment horizontal="left" vertical="center" wrapText="1"/>
    </xf>
    <xf numFmtId="0" fontId="30" fillId="0" borderId="53" xfId="17" applyFont="1" applyFill="1" applyBorder="1" applyAlignment="1">
      <alignment horizontal="left" vertical="center" wrapText="1"/>
    </xf>
    <xf numFmtId="0" fontId="30" fillId="0" borderId="19" xfId="18" applyFont="1" applyFill="1" applyBorder="1" applyAlignment="1">
      <alignment vertical="center" wrapText="1"/>
    </xf>
    <xf numFmtId="0" fontId="30" fillId="0" borderId="15" xfId="18" applyFont="1" applyFill="1" applyBorder="1" applyAlignment="1">
      <alignment vertical="center" wrapText="1"/>
    </xf>
    <xf numFmtId="0" fontId="30" fillId="0" borderId="28" xfId="18" applyFont="1" applyFill="1" applyBorder="1" applyAlignment="1">
      <alignment vertical="center" wrapText="1"/>
    </xf>
    <xf numFmtId="0" fontId="30" fillId="0" borderId="5" xfId="18" applyFont="1" applyFill="1" applyBorder="1" applyAlignment="1">
      <alignment vertical="center" wrapText="1"/>
    </xf>
    <xf numFmtId="0" fontId="30" fillId="0" borderId="30" xfId="18" applyFont="1" applyFill="1" applyBorder="1" applyAlignment="1">
      <alignment vertical="center" wrapText="1"/>
    </xf>
    <xf numFmtId="0" fontId="30" fillId="0" borderId="8" xfId="18" applyFont="1" applyFill="1" applyBorder="1" applyAlignment="1">
      <alignment vertical="center" wrapText="1"/>
    </xf>
    <xf numFmtId="0" fontId="30" fillId="0" borderId="51" xfId="18" applyFont="1" applyFill="1" applyBorder="1" applyAlignment="1">
      <alignment vertical="center"/>
    </xf>
    <xf numFmtId="0" fontId="30" fillId="0" borderId="53" xfId="18" applyFont="1" applyFill="1" applyBorder="1" applyAlignment="1">
      <alignment vertical="center"/>
    </xf>
    <xf numFmtId="0" fontId="30" fillId="0" borderId="9" xfId="18" applyFont="1" applyFill="1" applyBorder="1" applyAlignment="1">
      <alignment vertical="center"/>
    </xf>
    <xf numFmtId="0" fontId="30" fillId="0" borderId="54" xfId="18" applyFont="1" applyFill="1" applyBorder="1" applyAlignment="1">
      <alignment vertical="center"/>
    </xf>
    <xf numFmtId="0" fontId="30" fillId="0" borderId="35" xfId="18" applyFont="1" applyFill="1" applyBorder="1" applyAlignment="1">
      <alignment vertical="center" wrapText="1"/>
    </xf>
    <xf numFmtId="0" fontId="30" fillId="0" borderId="11" xfId="18" applyFont="1" applyFill="1" applyBorder="1" applyAlignment="1">
      <alignment vertical="center" wrapText="1"/>
    </xf>
    <xf numFmtId="0" fontId="30" fillId="0" borderId="63" xfId="18" applyFont="1" applyFill="1" applyBorder="1" applyAlignment="1">
      <alignment vertical="center"/>
    </xf>
    <xf numFmtId="0" fontId="30" fillId="0" borderId="57" xfId="18" applyFont="1" applyFill="1" applyBorder="1" applyAlignment="1">
      <alignment vertical="center"/>
    </xf>
    <xf numFmtId="0" fontId="30" fillId="0" borderId="56" xfId="18" applyFont="1" applyFill="1" applyBorder="1" applyAlignment="1">
      <alignment vertical="center"/>
    </xf>
    <xf numFmtId="0" fontId="30" fillId="0" borderId="58" xfId="18" applyFont="1" applyFill="1" applyBorder="1" applyAlignment="1">
      <alignment vertical="center"/>
    </xf>
    <xf numFmtId="0" fontId="31" fillId="0" borderId="184" xfId="18" applyFont="1" applyBorder="1" applyAlignment="1">
      <alignment horizontal="center" vertical="center" wrapText="1"/>
    </xf>
    <xf numFmtId="0" fontId="31" fillId="0" borderId="185" xfId="18" applyFont="1" applyBorder="1" applyAlignment="1">
      <alignment horizontal="center" vertical="center" wrapText="1"/>
    </xf>
    <xf numFmtId="0" fontId="31" fillId="0" borderId="113" xfId="18" applyFont="1" applyBorder="1" applyAlignment="1">
      <alignment horizontal="center" vertical="center" wrapText="1"/>
    </xf>
    <xf numFmtId="0" fontId="31" fillId="0" borderId="183" xfId="18" applyFont="1" applyBorder="1" applyAlignment="1">
      <alignment horizontal="center" vertical="center" wrapText="1"/>
    </xf>
    <xf numFmtId="0" fontId="31" fillId="0" borderId="50" xfId="18" applyFont="1" applyBorder="1">
      <alignment vertical="center"/>
    </xf>
    <xf numFmtId="0" fontId="31" fillId="0" borderId="51" xfId="18" applyFont="1" applyBorder="1">
      <alignment vertical="center"/>
    </xf>
    <xf numFmtId="0" fontId="31" fillId="0" borderId="52" xfId="18" applyFont="1" applyBorder="1">
      <alignment vertical="center"/>
    </xf>
    <xf numFmtId="0" fontId="31" fillId="0" borderId="55" xfId="18" applyFont="1" applyBorder="1">
      <alignment vertical="center"/>
    </xf>
    <xf numFmtId="0" fontId="31" fillId="0" borderId="56" xfId="18" applyFont="1" applyBorder="1">
      <alignment vertical="center"/>
    </xf>
    <xf numFmtId="0" fontId="31" fillId="0" borderId="57" xfId="18" applyFont="1" applyBorder="1">
      <alignment vertical="center"/>
    </xf>
    <xf numFmtId="0" fontId="30" fillId="0" borderId="19" xfId="19" applyFont="1" applyFill="1" applyBorder="1" applyAlignment="1">
      <alignment vertical="center" wrapText="1"/>
    </xf>
    <xf numFmtId="0" fontId="30" fillId="0" borderId="15" xfId="19" applyFont="1" applyFill="1" applyBorder="1" applyAlignment="1">
      <alignment vertical="center" wrapText="1"/>
    </xf>
    <xf numFmtId="0" fontId="30" fillId="0" borderId="28" xfId="19" applyFont="1" applyFill="1" applyBorder="1" applyAlignment="1">
      <alignment vertical="center" wrapText="1"/>
    </xf>
    <xf numFmtId="0" fontId="30" fillId="0" borderId="5" xfId="19" applyFont="1" applyFill="1" applyBorder="1" applyAlignment="1">
      <alignment vertical="center" wrapText="1"/>
    </xf>
    <xf numFmtId="0" fontId="30" fillId="0" borderId="30" xfId="19" applyFont="1" applyFill="1" applyBorder="1" applyAlignment="1">
      <alignment vertical="center" wrapText="1"/>
    </xf>
    <xf numFmtId="0" fontId="30" fillId="0" borderId="8" xfId="19" applyFont="1" applyFill="1" applyBorder="1" applyAlignment="1">
      <alignment vertical="center" wrapText="1"/>
    </xf>
    <xf numFmtId="0" fontId="30" fillId="0" borderId="51" xfId="19" applyFont="1" applyFill="1" applyBorder="1" applyAlignment="1">
      <alignment horizontal="left" vertical="center"/>
    </xf>
    <xf numFmtId="0" fontId="30" fillId="0" borderId="53" xfId="19" applyFont="1" applyFill="1" applyBorder="1" applyAlignment="1">
      <alignment horizontal="left" vertical="center"/>
    </xf>
    <xf numFmtId="0" fontId="30" fillId="0" borderId="9" xfId="19" applyFont="1" applyFill="1" applyBorder="1" applyAlignment="1">
      <alignment horizontal="left" vertical="center"/>
    </xf>
    <xf numFmtId="0" fontId="30" fillId="0" borderId="54"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4" xfId="19" applyFont="1" applyFill="1" applyBorder="1" applyAlignment="1">
      <alignment horizontal="center" vertical="center" shrinkToFit="1"/>
    </xf>
    <xf numFmtId="0" fontId="30" fillId="0" borderId="39" xfId="19" applyFont="1" applyFill="1" applyBorder="1" applyAlignment="1">
      <alignment vertical="center" wrapText="1"/>
    </xf>
    <xf numFmtId="0" fontId="30" fillId="0" borderId="3" xfId="19" applyFont="1" applyFill="1" applyBorder="1" applyAlignment="1">
      <alignment vertical="center" wrapText="1"/>
    </xf>
    <xf numFmtId="0" fontId="30" fillId="0" borderId="63" xfId="19" applyFont="1" applyFill="1" applyBorder="1" applyAlignment="1">
      <alignment vertical="center"/>
    </xf>
    <xf numFmtId="0" fontId="30" fillId="0" borderId="57" xfId="19" applyFont="1" applyFill="1" applyBorder="1" applyAlignment="1">
      <alignment vertical="center"/>
    </xf>
    <xf numFmtId="0" fontId="30" fillId="0" borderId="56" xfId="19" applyFont="1" applyFill="1" applyBorder="1" applyAlignment="1">
      <alignment horizontal="left" vertical="center"/>
    </xf>
    <xf numFmtId="0" fontId="30" fillId="0" borderId="58" xfId="19" applyFont="1" applyFill="1" applyBorder="1" applyAlignment="1">
      <alignment horizontal="left" vertical="center"/>
    </xf>
    <xf numFmtId="0" fontId="35" fillId="0" borderId="10" xfId="16" applyFont="1" applyFill="1" applyBorder="1" applyAlignment="1" applyProtection="1">
      <alignment horizontal="left" vertical="center" wrapText="1"/>
      <protection locked="0"/>
    </xf>
    <xf numFmtId="0" fontId="35" fillId="0" borderId="9" xfId="16" applyFont="1" applyFill="1" applyBorder="1" applyAlignment="1" applyProtection="1">
      <alignment horizontal="left" vertical="center" wrapText="1"/>
      <protection locked="0"/>
    </xf>
    <xf numFmtId="0" fontId="35" fillId="0" borderId="54" xfId="16" applyFont="1" applyFill="1" applyBorder="1" applyAlignment="1" applyProtection="1">
      <alignment horizontal="left" vertical="center" wrapText="1"/>
      <protection locked="0"/>
    </xf>
    <xf numFmtId="0" fontId="35" fillId="0" borderId="55" xfId="16" applyFont="1" applyFill="1" applyBorder="1" applyAlignment="1" applyProtection="1">
      <alignment horizontal="left" vertical="center" wrapText="1"/>
      <protection locked="0"/>
    </xf>
    <xf numFmtId="0" fontId="35" fillId="0" borderId="56" xfId="16" applyFont="1" applyFill="1" applyBorder="1" applyAlignment="1" applyProtection="1">
      <alignment horizontal="left" vertical="center" wrapText="1"/>
      <protection locked="0"/>
    </xf>
    <xf numFmtId="0" fontId="35" fillId="0" borderId="58" xfId="16" applyFont="1" applyFill="1" applyBorder="1" applyAlignment="1" applyProtection="1">
      <alignment horizontal="left" vertical="center" wrapText="1"/>
      <protection locked="0"/>
    </xf>
    <xf numFmtId="0" fontId="35" fillId="0" borderId="23" xfId="16" applyFont="1" applyFill="1" applyBorder="1" applyAlignment="1" applyProtection="1">
      <alignment horizontal="left" vertical="center"/>
    </xf>
    <xf numFmtId="0" fontId="35" fillId="0" borderId="24" xfId="16" applyFont="1" applyFill="1" applyBorder="1" applyAlignment="1" applyProtection="1">
      <alignment horizontal="left" vertical="center"/>
    </xf>
    <xf numFmtId="0" fontId="35" fillId="0" borderId="20" xfId="16" applyFont="1" applyFill="1" applyBorder="1" applyAlignment="1" applyProtection="1">
      <alignment horizontal="left" vertical="center" wrapText="1"/>
    </xf>
    <xf numFmtId="0" fontId="35" fillId="0" borderId="21" xfId="16" applyFont="1" applyFill="1" applyBorder="1" applyAlignment="1" applyProtection="1">
      <alignment horizontal="left" vertical="center" wrapText="1"/>
    </xf>
    <xf numFmtId="0" fontId="35" fillId="0" borderId="2" xfId="16" applyFont="1" applyFill="1" applyBorder="1" applyAlignment="1" applyProtection="1">
      <alignment horizontal="left" vertical="center"/>
    </xf>
    <xf numFmtId="0" fontId="35" fillId="0" borderId="40" xfId="16" applyFont="1" applyFill="1" applyBorder="1" applyAlignment="1" applyProtection="1">
      <alignment horizontal="left" vertical="center"/>
    </xf>
    <xf numFmtId="0" fontId="35" fillId="0" borderId="9" xfId="16" applyFont="1" applyFill="1" applyBorder="1" applyAlignment="1" applyProtection="1">
      <alignment horizontal="left" vertical="center"/>
    </xf>
    <xf numFmtId="0" fontId="35" fillId="0" borderId="54" xfId="16" applyFont="1" applyFill="1" applyBorder="1" applyAlignment="1" applyProtection="1">
      <alignment horizontal="left" vertical="center"/>
    </xf>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xf numFmtId="179" fontId="3" fillId="2" borderId="13" xfId="3" applyNumberFormat="1" applyFont="1" applyFill="1" applyBorder="1" applyAlignment="1">
      <alignment horizontal="center" vertical="center"/>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H26</c:v>
                </c:pt>
                <c:pt idx="1">
                  <c:v> H27</c:v>
                </c:pt>
                <c:pt idx="2">
                  <c:v> H28</c:v>
                </c:pt>
                <c:pt idx="3">
                  <c:v> H29</c:v>
                </c:pt>
                <c:pt idx="4">
                  <c:v> H30</c:v>
                </c:pt>
              </c:strCache>
            </c:strRef>
          </c:cat>
          <c:val>
            <c:numRef>
              <c:f>([1]データシート!$F$3,[1]データシート!$F$5,[1]データシート!$F$7,[1]データシート!$F$9,[1]データシート!$F$11)</c:f>
              <c:numCache>
                <c:formatCode>General</c:formatCode>
                <c:ptCount val="5"/>
                <c:pt idx="0">
                  <c:v>66255</c:v>
                </c:pt>
                <c:pt idx="1">
                  <c:v>92247</c:v>
                </c:pt>
                <c:pt idx="2">
                  <c:v>67319</c:v>
                </c:pt>
                <c:pt idx="3">
                  <c:v>70615</c:v>
                </c:pt>
                <c:pt idx="4">
                  <c:v>69185</c:v>
                </c:pt>
              </c:numCache>
            </c:numRef>
          </c:val>
          <c:smooth val="0"/>
          <c:extLst xmlns:c16r2="http://schemas.microsoft.com/office/drawing/2015/06/chart">
            <c:ext xmlns:c16="http://schemas.microsoft.com/office/drawing/2014/chart" uri="{C3380CC4-5D6E-409C-BE32-E72D297353CC}">
              <c16:uniqueId val="{00000000-D058-40EA-BA06-AFA8D67F37EA}"/>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H26</c:v>
                </c:pt>
                <c:pt idx="1">
                  <c:v> H27</c:v>
                </c:pt>
                <c:pt idx="2">
                  <c:v> H28</c:v>
                </c:pt>
                <c:pt idx="3">
                  <c:v> H29</c:v>
                </c:pt>
                <c:pt idx="4">
                  <c:v> H30</c:v>
                </c:pt>
              </c:strCache>
            </c:strRef>
          </c:cat>
          <c:val>
            <c:numRef>
              <c:f>([1]データシート!$D$3,[1]データシート!$D$5,[1]データシート!$D$7,[1]データシート!$D$9,[1]データシート!$D$11)</c:f>
              <c:numCache>
                <c:formatCode>General</c:formatCode>
                <c:ptCount val="5"/>
                <c:pt idx="0">
                  <c:v>101737</c:v>
                </c:pt>
                <c:pt idx="1">
                  <c:v>79717</c:v>
                </c:pt>
                <c:pt idx="2">
                  <c:v>75233</c:v>
                </c:pt>
                <c:pt idx="3">
                  <c:v>64218</c:v>
                </c:pt>
                <c:pt idx="4">
                  <c:v>51426</c:v>
                </c:pt>
              </c:numCache>
            </c:numRef>
          </c:val>
          <c:smooth val="0"/>
          <c:extLst xmlns:c16r2="http://schemas.microsoft.com/office/drawing/2015/06/chart">
            <c:ext xmlns:c16="http://schemas.microsoft.com/office/drawing/2014/chart" uri="{C3380CC4-5D6E-409C-BE32-E72D297353CC}">
              <c16:uniqueId val="{00000001-D058-40EA-BA06-AFA8D67F37EA}"/>
            </c:ext>
          </c:extLst>
        </c:ser>
        <c:dLbls>
          <c:showLegendKey val="0"/>
          <c:showVal val="0"/>
          <c:showCatName val="0"/>
          <c:showSerName val="0"/>
          <c:showPercent val="0"/>
          <c:showBubbleSize val="0"/>
        </c:dLbls>
        <c:marker val="1"/>
        <c:smooth val="0"/>
        <c:axId val="180243456"/>
        <c:axId val="180257920"/>
      </c:lineChart>
      <c:catAx>
        <c:axId val="1802434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0257920"/>
        <c:crosses val="autoZero"/>
        <c:auto val="1"/>
        <c:lblAlgn val="ctr"/>
        <c:lblOffset val="100"/>
        <c:tickLblSkip val="1"/>
        <c:tickMarkSkip val="1"/>
        <c:noMultiLvlLbl val="0"/>
      </c:catAx>
      <c:valAx>
        <c:axId val="18025792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02434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H26</c:v>
                </c:pt>
                <c:pt idx="1">
                  <c:v>H27</c:v>
                </c:pt>
                <c:pt idx="2">
                  <c:v>H28</c:v>
                </c:pt>
                <c:pt idx="3">
                  <c:v>H29</c:v>
                </c:pt>
                <c:pt idx="4">
                  <c:v>H30</c:v>
                </c:pt>
              </c:strCache>
            </c:strRef>
          </c:cat>
          <c:val>
            <c:numRef>
              <c:f>[1]データシート!$B$19:$F$19</c:f>
              <c:numCache>
                <c:formatCode>General</c:formatCode>
                <c:ptCount val="5"/>
                <c:pt idx="0">
                  <c:v>8.9</c:v>
                </c:pt>
                <c:pt idx="1">
                  <c:v>12.79</c:v>
                </c:pt>
                <c:pt idx="2">
                  <c:v>12.77</c:v>
                </c:pt>
                <c:pt idx="3">
                  <c:v>9.6300000000000008</c:v>
                </c:pt>
                <c:pt idx="4">
                  <c:v>10.45</c:v>
                </c:pt>
              </c:numCache>
            </c:numRef>
          </c:val>
          <c:extLst xmlns:c16r2="http://schemas.microsoft.com/office/drawing/2015/06/chart">
            <c:ext xmlns:c16="http://schemas.microsoft.com/office/drawing/2014/chart" uri="{C3380CC4-5D6E-409C-BE32-E72D297353CC}">
              <c16:uniqueId val="{00000000-B0DB-428D-9862-ACDC02440847}"/>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H26</c:v>
                </c:pt>
                <c:pt idx="1">
                  <c:v>H27</c:v>
                </c:pt>
                <c:pt idx="2">
                  <c:v>H28</c:v>
                </c:pt>
                <c:pt idx="3">
                  <c:v>H29</c:v>
                </c:pt>
                <c:pt idx="4">
                  <c:v>H30</c:v>
                </c:pt>
              </c:strCache>
            </c:strRef>
          </c:cat>
          <c:val>
            <c:numRef>
              <c:f>[1]データシート!$B$20:$F$20</c:f>
              <c:numCache>
                <c:formatCode>General</c:formatCode>
                <c:ptCount val="5"/>
                <c:pt idx="0">
                  <c:v>18.78</c:v>
                </c:pt>
                <c:pt idx="1">
                  <c:v>27.56</c:v>
                </c:pt>
                <c:pt idx="2">
                  <c:v>30.2</c:v>
                </c:pt>
                <c:pt idx="3">
                  <c:v>32.07</c:v>
                </c:pt>
                <c:pt idx="4">
                  <c:v>28.41</c:v>
                </c:pt>
              </c:numCache>
            </c:numRef>
          </c:val>
          <c:extLst xmlns:c16r2="http://schemas.microsoft.com/office/drawing/2015/06/chart">
            <c:ext xmlns:c16="http://schemas.microsoft.com/office/drawing/2014/chart" uri="{C3380CC4-5D6E-409C-BE32-E72D297353CC}">
              <c16:uniqueId val="{00000001-B0DB-428D-9862-ACDC02440847}"/>
            </c:ext>
          </c:extLst>
        </c:ser>
        <c:dLbls>
          <c:showLegendKey val="0"/>
          <c:showVal val="0"/>
          <c:showCatName val="0"/>
          <c:showSerName val="0"/>
          <c:showPercent val="0"/>
          <c:showBubbleSize val="0"/>
        </c:dLbls>
        <c:gapWidth val="250"/>
        <c:overlap val="100"/>
        <c:axId val="160035968"/>
        <c:axId val="160037888"/>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H26</c:v>
                </c:pt>
                <c:pt idx="1">
                  <c:v>H27</c:v>
                </c:pt>
                <c:pt idx="2">
                  <c:v>H28</c:v>
                </c:pt>
                <c:pt idx="3">
                  <c:v>H29</c:v>
                </c:pt>
                <c:pt idx="4">
                  <c:v>H30</c:v>
                </c:pt>
              </c:strCache>
            </c:strRef>
          </c:cat>
          <c:val>
            <c:numRef>
              <c:f>[1]データシート!$B$21:$F$21</c:f>
              <c:numCache>
                <c:formatCode>General</c:formatCode>
                <c:ptCount val="5"/>
                <c:pt idx="0">
                  <c:v>0.41</c:v>
                </c:pt>
                <c:pt idx="1">
                  <c:v>15.73</c:v>
                </c:pt>
                <c:pt idx="2">
                  <c:v>2.56</c:v>
                </c:pt>
                <c:pt idx="3">
                  <c:v>-0.86</c:v>
                </c:pt>
                <c:pt idx="4">
                  <c:v>-2.42</c:v>
                </c:pt>
              </c:numCache>
            </c:numRef>
          </c:val>
          <c:smooth val="0"/>
          <c:extLst xmlns:c16r2="http://schemas.microsoft.com/office/drawing/2015/06/chart">
            <c:ext xmlns:c16="http://schemas.microsoft.com/office/drawing/2014/chart" uri="{C3380CC4-5D6E-409C-BE32-E72D297353CC}">
              <c16:uniqueId val="{00000002-B0DB-428D-9862-ACDC02440847}"/>
            </c:ext>
          </c:extLst>
        </c:ser>
        <c:dLbls>
          <c:showLegendKey val="0"/>
          <c:showVal val="0"/>
          <c:showCatName val="0"/>
          <c:showSerName val="0"/>
          <c:showPercent val="0"/>
          <c:showBubbleSize val="0"/>
        </c:dLbls>
        <c:marker val="1"/>
        <c:smooth val="0"/>
        <c:axId val="160035968"/>
        <c:axId val="160037888"/>
      </c:lineChart>
      <c:catAx>
        <c:axId val="160035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0037888"/>
        <c:crosses val="autoZero"/>
        <c:auto val="1"/>
        <c:lblAlgn val="ctr"/>
        <c:lblOffset val="100"/>
        <c:tickLblSkip val="1"/>
        <c:tickMarkSkip val="1"/>
        <c:noMultiLvlLbl val="0"/>
      </c:catAx>
      <c:valAx>
        <c:axId val="1600378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0035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[1]データシート!$B$27:$K$27</c:f>
              <c:numCache>
                <c:formatCode>General</c:formatCode>
                <c:ptCount val="10"/>
                <c:pt idx="0">
                  <c:v>#N/A</c:v>
                </c:pt>
                <c:pt idx="1">
                  <c:v>0.02</c:v>
                </c:pt>
                <c:pt idx="2">
                  <c:v>#N/A</c:v>
                </c:pt>
                <c:pt idx="3">
                  <c:v>0.02</c:v>
                </c:pt>
                <c:pt idx="4">
                  <c:v>#N/A</c:v>
                </c:pt>
                <c:pt idx="5">
                  <c:v>0.39</c:v>
                </c:pt>
                <c:pt idx="6">
                  <c:v>#N/A</c:v>
                </c:pt>
                <c:pt idx="7">
                  <c:v>0.59</c:v>
                </c:pt>
                <c:pt idx="8">
                  <c:v>#N/A</c:v>
                </c:pt>
                <c:pt idx="9">
                  <c:v>0.01</c:v>
                </c:pt>
              </c:numCache>
            </c:numRef>
          </c:val>
          <c:extLst xmlns:c16r2="http://schemas.microsoft.com/office/drawing/2015/06/chart">
            <c:ext xmlns:c16="http://schemas.microsoft.com/office/drawing/2014/chart" uri="{C3380CC4-5D6E-409C-BE32-E72D297353CC}">
              <c16:uniqueId val="{00000000-604C-41AD-B577-BD88D72D4863}"/>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604C-41AD-B577-BD88D72D4863}"/>
            </c:ext>
          </c:extLst>
        </c:ser>
        <c:ser>
          <c:idx val="2"/>
          <c:order val="2"/>
          <c:tx>
            <c:strRef>
              <c:f>[1]データシート!$A$29</c:f>
              <c:strCache>
                <c:ptCount val="1"/>
                <c:pt idx="0">
                  <c:v>市民墓地特別会計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[1]データシート!$B$29:$K$29</c:f>
              <c:numCache>
                <c:formatCode>General</c:formatCode>
                <c:ptCount val="10"/>
                <c:pt idx="0">
                  <c:v>#N/A</c:v>
                </c:pt>
                <c:pt idx="1">
                  <c:v>0.03</c:v>
                </c:pt>
                <c:pt idx="2">
                  <c:v>#N/A</c:v>
                </c:pt>
                <c:pt idx="3">
                  <c:v>0.03</c:v>
                </c:pt>
                <c:pt idx="4">
                  <c:v>#N/A</c:v>
                </c:pt>
                <c:pt idx="5">
                  <c:v>0.03</c:v>
                </c:pt>
                <c:pt idx="6">
                  <c:v>#N/A</c:v>
                </c:pt>
                <c:pt idx="7">
                  <c:v>0.03</c:v>
                </c:pt>
                <c:pt idx="8">
                  <c:v>#N/A</c:v>
                </c:pt>
                <c:pt idx="9">
                  <c:v>0.04</c:v>
                </c:pt>
              </c:numCache>
            </c:numRef>
          </c:val>
          <c:extLst xmlns:c16r2="http://schemas.microsoft.com/office/drawing/2015/06/chart">
            <c:ext xmlns:c16="http://schemas.microsoft.com/office/drawing/2014/chart" uri="{C3380CC4-5D6E-409C-BE32-E72D297353CC}">
              <c16:uniqueId val="{00000002-604C-41AD-B577-BD88D72D4863}"/>
            </c:ext>
          </c:extLst>
        </c:ser>
        <c:ser>
          <c:idx val="3"/>
          <c:order val="3"/>
          <c:tx>
            <c:strRef>
              <c:f>[1]データシート!$A$30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[1]データシート!$B$30:$K$30</c:f>
              <c:numCache>
                <c:formatCode>General</c:formatCode>
                <c:ptCount val="10"/>
                <c:pt idx="0">
                  <c:v>#N/A</c:v>
                </c:pt>
                <c:pt idx="1">
                  <c:v>0.11</c:v>
                </c:pt>
                <c:pt idx="2">
                  <c:v>#N/A</c:v>
                </c:pt>
                <c:pt idx="3">
                  <c:v>0.12</c:v>
                </c:pt>
                <c:pt idx="4">
                  <c:v>#N/A</c:v>
                </c:pt>
                <c:pt idx="5">
                  <c:v>0.2</c:v>
                </c:pt>
                <c:pt idx="6">
                  <c:v>#N/A</c:v>
                </c:pt>
                <c:pt idx="7">
                  <c:v>0.14000000000000001</c:v>
                </c:pt>
                <c:pt idx="8">
                  <c:v>#N/A</c:v>
                </c:pt>
                <c:pt idx="9">
                  <c:v>0.13</c:v>
                </c:pt>
              </c:numCache>
            </c:numRef>
          </c:val>
          <c:extLst xmlns:c16r2="http://schemas.microsoft.com/office/drawing/2015/06/chart">
            <c:ext xmlns:c16="http://schemas.microsoft.com/office/drawing/2014/chart" uri="{C3380CC4-5D6E-409C-BE32-E72D297353CC}">
              <c16:uniqueId val="{00000003-604C-41AD-B577-BD88D72D4863}"/>
            </c:ext>
          </c:extLst>
        </c:ser>
        <c:ser>
          <c:idx val="4"/>
          <c:order val="4"/>
          <c:tx>
            <c:strRef>
              <c:f>[1]データシート!$A$31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[1]データシート!$B$31:$K$31</c:f>
              <c:numCache>
                <c:formatCode>General</c:formatCode>
                <c:ptCount val="10"/>
                <c:pt idx="0">
                  <c:v>#N/A</c:v>
                </c:pt>
                <c:pt idx="1">
                  <c:v>0.02</c:v>
                </c:pt>
                <c:pt idx="2">
                  <c:v>#N/A</c:v>
                </c:pt>
                <c:pt idx="3">
                  <c:v>1.21</c:v>
                </c:pt>
                <c:pt idx="4">
                  <c:v>#N/A</c:v>
                </c:pt>
                <c:pt idx="5">
                  <c:v>2.02</c:v>
                </c:pt>
                <c:pt idx="6">
                  <c:v>#N/A</c:v>
                </c:pt>
                <c:pt idx="7">
                  <c:v>4.2</c:v>
                </c:pt>
                <c:pt idx="8">
                  <c:v>#N/A</c:v>
                </c:pt>
                <c:pt idx="9">
                  <c:v>1.02</c:v>
                </c:pt>
              </c:numCache>
            </c:numRef>
          </c:val>
          <c:extLst xmlns:c16r2="http://schemas.microsoft.com/office/drawing/2015/06/chart">
            <c:ext xmlns:c16="http://schemas.microsoft.com/office/drawing/2014/chart" uri="{C3380CC4-5D6E-409C-BE32-E72D297353CC}">
              <c16:uniqueId val="{00000004-604C-41AD-B577-BD88D72D4863}"/>
            </c:ext>
          </c:extLst>
        </c:ser>
        <c:ser>
          <c:idx val="5"/>
          <c:order val="5"/>
          <c:tx>
            <c:strRef>
              <c:f>[1]データシート!$A$32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[1]データシート!$B$32:$K$32</c:f>
              <c:numCache>
                <c:formatCode>General</c:formatCode>
                <c:ptCount val="10"/>
                <c:pt idx="0">
                  <c:v>#N/A</c:v>
                </c:pt>
                <c:pt idx="1">
                  <c:v>0.84</c:v>
                </c:pt>
                <c:pt idx="2">
                  <c:v>#N/A</c:v>
                </c:pt>
                <c:pt idx="3">
                  <c:v>1.67</c:v>
                </c:pt>
                <c:pt idx="4">
                  <c:v>#N/A</c:v>
                </c:pt>
                <c:pt idx="5">
                  <c:v>2.2599999999999998</c:v>
                </c:pt>
                <c:pt idx="6">
                  <c:v>#N/A</c:v>
                </c:pt>
                <c:pt idx="7">
                  <c:v>1.54</c:v>
                </c:pt>
                <c:pt idx="8">
                  <c:v>#N/A</c:v>
                </c:pt>
                <c:pt idx="9">
                  <c:v>1.59</c:v>
                </c:pt>
              </c:numCache>
            </c:numRef>
          </c:val>
          <c:extLst xmlns:c16r2="http://schemas.microsoft.com/office/drawing/2015/06/chart">
            <c:ext xmlns:c16="http://schemas.microsoft.com/office/drawing/2014/chart" uri="{C3380CC4-5D6E-409C-BE32-E72D297353CC}">
              <c16:uniqueId val="{00000005-604C-41AD-B577-BD88D72D4863}"/>
            </c:ext>
          </c:extLst>
        </c:ser>
        <c:ser>
          <c:idx val="6"/>
          <c:order val="6"/>
          <c:tx>
            <c:strRef>
              <c:f>[1]データシート!$A$33</c:f>
              <c:strCache>
                <c:ptCount val="1"/>
                <c:pt idx="0">
                  <c:v>天童市民病院事業会計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[1]データシート!$B$33:$K$33</c:f>
              <c:numCache>
                <c:formatCode>General</c:formatCode>
                <c:ptCount val="10"/>
                <c:pt idx="0">
                  <c:v>#N/A</c:v>
                </c:pt>
                <c:pt idx="1">
                  <c:v>1.78</c:v>
                </c:pt>
                <c:pt idx="2">
                  <c:v>#N/A</c:v>
                </c:pt>
                <c:pt idx="3">
                  <c:v>2.15</c:v>
                </c:pt>
                <c:pt idx="4">
                  <c:v>#N/A</c:v>
                </c:pt>
                <c:pt idx="5">
                  <c:v>2.23</c:v>
                </c:pt>
                <c:pt idx="6">
                  <c:v>#N/A</c:v>
                </c:pt>
                <c:pt idx="7">
                  <c:v>2.0099999999999998</c:v>
                </c:pt>
                <c:pt idx="8">
                  <c:v>#N/A</c:v>
                </c:pt>
                <c:pt idx="9">
                  <c:v>2.0299999999999998</c:v>
                </c:pt>
              </c:numCache>
            </c:numRef>
          </c:val>
          <c:extLst xmlns:c16r2="http://schemas.microsoft.com/office/drawing/2015/06/chart">
            <c:ext xmlns:c16="http://schemas.microsoft.com/office/drawing/2014/chart" uri="{C3380CC4-5D6E-409C-BE32-E72D297353CC}">
              <c16:uniqueId val="{00000006-604C-41AD-B577-BD88D72D4863}"/>
            </c:ext>
          </c:extLst>
        </c:ser>
        <c:ser>
          <c:idx val="7"/>
          <c:order val="7"/>
          <c:tx>
            <c:strRef>
              <c:f>[1]データシート!$A$34</c:f>
              <c:strCache>
                <c:ptCount val="1"/>
                <c:pt idx="0">
                  <c:v>天童市公共下水道事業会計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[1]データシート!$B$34:$K$34</c:f>
              <c:numCache>
                <c:formatCode>General</c:formatCode>
                <c:ptCount val="10"/>
                <c:pt idx="0">
                  <c:v>#N/A</c:v>
                </c:pt>
                <c:pt idx="1">
                  <c:v>2.3199999999999998</c:v>
                </c:pt>
                <c:pt idx="2">
                  <c:v>#N/A</c:v>
                </c:pt>
                <c:pt idx="3">
                  <c:v>2.5099999999999998</c:v>
                </c:pt>
                <c:pt idx="4">
                  <c:v>#N/A</c:v>
                </c:pt>
                <c:pt idx="5">
                  <c:v>3.71</c:v>
                </c:pt>
                <c:pt idx="6">
                  <c:v>#N/A</c:v>
                </c:pt>
                <c:pt idx="7">
                  <c:v>6</c:v>
                </c:pt>
                <c:pt idx="8">
                  <c:v>#N/A</c:v>
                </c:pt>
                <c:pt idx="9">
                  <c:v>6.44</c:v>
                </c:pt>
              </c:numCache>
            </c:numRef>
          </c:val>
          <c:extLst xmlns:c16r2="http://schemas.microsoft.com/office/drawing/2015/06/chart">
            <c:ext xmlns:c16="http://schemas.microsoft.com/office/drawing/2014/chart" uri="{C3380CC4-5D6E-409C-BE32-E72D297353CC}">
              <c16:uniqueId val="{00000007-604C-41AD-B577-BD88D72D4863}"/>
            </c:ext>
          </c:extLst>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[1]データシート!$B$35:$K$35</c:f>
              <c:numCache>
                <c:formatCode>General</c:formatCode>
                <c:ptCount val="10"/>
                <c:pt idx="0">
                  <c:v>#N/A</c:v>
                </c:pt>
                <c:pt idx="1">
                  <c:v>8.84</c:v>
                </c:pt>
                <c:pt idx="2">
                  <c:v>#N/A</c:v>
                </c:pt>
                <c:pt idx="3">
                  <c:v>12.72</c:v>
                </c:pt>
                <c:pt idx="4">
                  <c:v>#N/A</c:v>
                </c:pt>
                <c:pt idx="5">
                  <c:v>12.72</c:v>
                </c:pt>
                <c:pt idx="6">
                  <c:v>#N/A</c:v>
                </c:pt>
                <c:pt idx="7">
                  <c:v>9.57</c:v>
                </c:pt>
                <c:pt idx="8">
                  <c:v>#N/A</c:v>
                </c:pt>
                <c:pt idx="9">
                  <c:v>10.39</c:v>
                </c:pt>
              </c:numCache>
            </c:numRef>
          </c:val>
          <c:extLst xmlns:c16r2="http://schemas.microsoft.com/office/drawing/2015/06/chart">
            <c:ext xmlns:c16="http://schemas.microsoft.com/office/drawing/2014/chart" uri="{C3380CC4-5D6E-409C-BE32-E72D297353CC}">
              <c16:uniqueId val="{00000008-604C-41AD-B577-BD88D72D4863}"/>
            </c:ext>
          </c:extLst>
        </c:ser>
        <c:ser>
          <c:idx val="9"/>
          <c:order val="9"/>
          <c:tx>
            <c:strRef>
              <c:f>[1]データシート!$A$36</c:f>
              <c:strCache>
                <c:ptCount val="1"/>
                <c:pt idx="0">
                  <c:v>天童市水道事業会計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[1]データシート!$B$36:$K$36</c:f>
              <c:numCache>
                <c:formatCode>General</c:formatCode>
                <c:ptCount val="10"/>
                <c:pt idx="0">
                  <c:v>#N/A</c:v>
                </c:pt>
                <c:pt idx="1">
                  <c:v>10.37</c:v>
                </c:pt>
                <c:pt idx="2">
                  <c:v>#N/A</c:v>
                </c:pt>
                <c:pt idx="3">
                  <c:v>10.55</c:v>
                </c:pt>
                <c:pt idx="4">
                  <c:v>#N/A</c:v>
                </c:pt>
                <c:pt idx="5">
                  <c:v>11.13</c:v>
                </c:pt>
                <c:pt idx="6">
                  <c:v>#N/A</c:v>
                </c:pt>
                <c:pt idx="7">
                  <c:v>11.36</c:v>
                </c:pt>
                <c:pt idx="8">
                  <c:v>#N/A</c:v>
                </c:pt>
                <c:pt idx="9">
                  <c:v>10.72</c:v>
                </c:pt>
              </c:numCache>
            </c:numRef>
          </c:val>
          <c:extLst xmlns:c16r2="http://schemas.microsoft.com/office/drawing/2015/06/chart">
            <c:ext xmlns:c16="http://schemas.microsoft.com/office/drawing/2014/chart" uri="{C3380CC4-5D6E-409C-BE32-E72D297353CC}">
              <c16:uniqueId val="{00000009-604C-41AD-B577-BD88D72D4863}"/>
            </c:ext>
          </c:extLst>
        </c:ser>
        <c:dLbls>
          <c:showLegendKey val="0"/>
          <c:showVal val="0"/>
          <c:showCatName val="0"/>
          <c:showSerName val="0"/>
          <c:showPercent val="0"/>
          <c:showBubbleSize val="0"/>
        </c:dLbls>
        <c:gapWidth val="150"/>
        <c:overlap val="100"/>
        <c:axId val="160684672"/>
        <c:axId val="160432512"/>
      </c:barChart>
      <c:catAx>
        <c:axId val="160684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0432512"/>
        <c:crosses val="autoZero"/>
        <c:auto val="1"/>
        <c:lblAlgn val="ctr"/>
        <c:lblOffset val="100"/>
        <c:tickLblSkip val="1"/>
        <c:tickMarkSkip val="1"/>
        <c:noMultiLvlLbl val="0"/>
      </c:catAx>
      <c:valAx>
        <c:axId val="160432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06846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[1]データシート!$B$42:$P$42</c:f>
              <c:numCache>
                <c:formatCode>General</c:formatCode>
                <c:ptCount val="15"/>
                <c:pt idx="2">
                  <c:v>2345</c:v>
                </c:pt>
                <c:pt idx="5">
                  <c:v>2375</c:v>
                </c:pt>
                <c:pt idx="8">
                  <c:v>2325</c:v>
                </c:pt>
                <c:pt idx="11">
                  <c:v>2288</c:v>
                </c:pt>
                <c:pt idx="14">
                  <c:v>2284</c:v>
                </c:pt>
              </c:numCache>
            </c:numRef>
          </c:val>
          <c:extLst xmlns:c16r2="http://schemas.microsoft.com/office/drawing/2015/06/chart">
            <c:ext xmlns:c16="http://schemas.microsoft.com/office/drawing/2014/chart" uri="{C3380CC4-5D6E-409C-BE32-E72D297353CC}">
              <c16:uniqueId val="{00000000-97ED-426B-BA40-75AA0394A304}"/>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97ED-426B-BA40-75AA0394A304}"/>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[1]データシート!$B$44:$P$44</c:f>
              <c:numCache>
                <c:formatCode>General</c:formatCode>
                <c:ptCount val="15"/>
                <c:pt idx="0">
                  <c:v>41</c:v>
                </c:pt>
                <c:pt idx="3">
                  <c:v>40</c:v>
                </c:pt>
                <c:pt idx="6">
                  <c:v>60</c:v>
                </c:pt>
                <c:pt idx="9">
                  <c:v>55</c:v>
                </c:pt>
                <c:pt idx="12">
                  <c:v>31</c:v>
                </c:pt>
              </c:numCache>
            </c:numRef>
          </c:val>
          <c:extLst xmlns:c16r2="http://schemas.microsoft.com/office/drawing/2015/06/chart">
            <c:ext xmlns:c16="http://schemas.microsoft.com/office/drawing/2014/chart" uri="{C3380CC4-5D6E-409C-BE32-E72D297353CC}">
              <c16:uniqueId val="{00000002-97ED-426B-BA40-75AA0394A304}"/>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[1]データシート!$B$45:$P$45</c:f>
              <c:numCache>
                <c:formatCode>General</c:formatCode>
                <c:ptCount val="15"/>
                <c:pt idx="0">
                  <c:v>79</c:v>
                </c:pt>
                <c:pt idx="3">
                  <c:v>59</c:v>
                </c:pt>
                <c:pt idx="6">
                  <c:v>66</c:v>
                </c:pt>
                <c:pt idx="9">
                  <c:v>54</c:v>
                </c:pt>
                <c:pt idx="12">
                  <c:v>59</c:v>
                </c:pt>
              </c:numCache>
            </c:numRef>
          </c:val>
          <c:extLst xmlns:c16r2="http://schemas.microsoft.com/office/drawing/2015/06/chart">
            <c:ext xmlns:c16="http://schemas.microsoft.com/office/drawing/2014/chart" uri="{C3380CC4-5D6E-409C-BE32-E72D297353CC}">
              <c16:uniqueId val="{00000003-97ED-426B-BA40-75AA0394A304}"/>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[1]データシート!$B$46:$P$46</c:f>
              <c:numCache>
                <c:formatCode>General</c:formatCode>
                <c:ptCount val="15"/>
                <c:pt idx="0">
                  <c:v>577</c:v>
                </c:pt>
                <c:pt idx="3">
                  <c:v>566</c:v>
                </c:pt>
                <c:pt idx="6">
                  <c:v>587</c:v>
                </c:pt>
                <c:pt idx="9">
                  <c:v>610</c:v>
                </c:pt>
                <c:pt idx="12">
                  <c:v>400</c:v>
                </c:pt>
              </c:numCache>
            </c:numRef>
          </c:val>
          <c:extLst xmlns:c16r2="http://schemas.microsoft.com/office/drawing/2015/06/chart">
            <c:ext xmlns:c16="http://schemas.microsoft.com/office/drawing/2014/chart" uri="{C3380CC4-5D6E-409C-BE32-E72D297353CC}">
              <c16:uniqueId val="{00000004-97ED-426B-BA40-75AA0394A304}"/>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7ED-426B-BA40-75AA0394A304}"/>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97ED-426B-BA40-75AA0394A304}"/>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[1]データシート!$B$49:$P$49</c:f>
              <c:numCache>
                <c:formatCode>General</c:formatCode>
                <c:ptCount val="15"/>
                <c:pt idx="0">
                  <c:v>1979</c:v>
                </c:pt>
                <c:pt idx="3">
                  <c:v>2043</c:v>
                </c:pt>
                <c:pt idx="6">
                  <c:v>2175</c:v>
                </c:pt>
                <c:pt idx="9">
                  <c:v>2250</c:v>
                </c:pt>
                <c:pt idx="12">
                  <c:v>2347</c:v>
                </c:pt>
              </c:numCache>
            </c:numRef>
          </c:val>
          <c:extLst xmlns:c16r2="http://schemas.microsoft.com/office/drawing/2015/06/chart">
            <c:ext xmlns:c16="http://schemas.microsoft.com/office/drawing/2014/chart" uri="{C3380CC4-5D6E-409C-BE32-E72D297353CC}">
              <c16:uniqueId val="{00000007-97ED-426B-BA40-75AA0394A304}"/>
            </c:ext>
          </c:extLst>
        </c:ser>
        <c:dLbls>
          <c:showLegendKey val="0"/>
          <c:showVal val="0"/>
          <c:showCatName val="0"/>
          <c:showSerName val="0"/>
          <c:showPercent val="0"/>
          <c:showBubbleSize val="0"/>
        </c:dLbls>
        <c:gapWidth val="100"/>
        <c:overlap val="100"/>
        <c:axId val="160204288"/>
        <c:axId val="16020620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[1]データシート!$B$50:$P$50</c:f>
              <c:numCache>
                <c:formatCode>General</c:formatCode>
                <c:ptCount val="15"/>
                <c:pt idx="0">
                  <c:v>#N/A</c:v>
                </c:pt>
                <c:pt idx="1">
                  <c:v>331</c:v>
                </c:pt>
                <c:pt idx="2">
                  <c:v>#N/A</c:v>
                </c:pt>
                <c:pt idx="3">
                  <c:v>#N/A</c:v>
                </c:pt>
                <c:pt idx="4">
                  <c:v>333</c:v>
                </c:pt>
                <c:pt idx="5">
                  <c:v>#N/A</c:v>
                </c:pt>
                <c:pt idx="6">
                  <c:v>#N/A</c:v>
                </c:pt>
                <c:pt idx="7">
                  <c:v>563</c:v>
                </c:pt>
                <c:pt idx="8">
                  <c:v>#N/A</c:v>
                </c:pt>
                <c:pt idx="9">
                  <c:v>#N/A</c:v>
                </c:pt>
                <c:pt idx="10">
                  <c:v>681</c:v>
                </c:pt>
                <c:pt idx="11">
                  <c:v>#N/A</c:v>
                </c:pt>
                <c:pt idx="12">
                  <c:v>#N/A</c:v>
                </c:pt>
                <c:pt idx="13">
                  <c:v>553</c:v>
                </c:pt>
                <c:pt idx="14">
                  <c:v>#N/A</c:v>
                </c:pt>
              </c:numCache>
            </c:numRef>
          </c:val>
          <c:smooth val="0"/>
          <c:extLst xmlns:c16r2="http://schemas.microsoft.com/office/drawing/2015/06/chart">
            <c:ext xmlns:c16="http://schemas.microsoft.com/office/drawing/2014/chart" uri="{C3380CC4-5D6E-409C-BE32-E72D297353CC}">
              <c16:uniqueId val="{00000008-97ED-426B-BA40-75AA0394A304}"/>
            </c:ext>
          </c:extLst>
        </c:ser>
        <c:dLbls>
          <c:showLegendKey val="0"/>
          <c:showVal val="0"/>
          <c:showCatName val="0"/>
          <c:showSerName val="0"/>
          <c:showPercent val="0"/>
          <c:showBubbleSize val="0"/>
        </c:dLbls>
        <c:marker val="1"/>
        <c:smooth val="0"/>
        <c:axId val="160204288"/>
        <c:axId val="160206208"/>
      </c:lineChart>
      <c:catAx>
        <c:axId val="160204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0206208"/>
        <c:crosses val="autoZero"/>
        <c:auto val="1"/>
        <c:lblAlgn val="ctr"/>
        <c:lblOffset val="100"/>
        <c:tickLblSkip val="1"/>
        <c:tickMarkSkip val="1"/>
        <c:noMultiLvlLbl val="0"/>
      </c:catAx>
      <c:valAx>
        <c:axId val="160206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0204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[1]データシート!$B$56:$P$56</c:f>
              <c:numCache>
                <c:formatCode>General</c:formatCode>
                <c:ptCount val="15"/>
                <c:pt idx="2">
                  <c:v>23413</c:v>
                </c:pt>
                <c:pt idx="5">
                  <c:v>23490</c:v>
                </c:pt>
                <c:pt idx="8">
                  <c:v>23403</c:v>
                </c:pt>
                <c:pt idx="11">
                  <c:v>22867</c:v>
                </c:pt>
                <c:pt idx="14">
                  <c:v>22201</c:v>
                </c:pt>
              </c:numCache>
            </c:numRef>
          </c:val>
          <c:extLst xmlns:c16r2="http://schemas.microsoft.com/office/drawing/2015/06/chart">
            <c:ext xmlns:c16="http://schemas.microsoft.com/office/drawing/2014/chart" uri="{C3380CC4-5D6E-409C-BE32-E72D297353CC}">
              <c16:uniqueId val="{00000000-0D65-4530-88C5-FDFBD8148B6B}"/>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[1]データシート!$B$57:$P$57</c:f>
              <c:numCache>
                <c:formatCode>General</c:formatCode>
                <c:ptCount val="15"/>
                <c:pt idx="2">
                  <c:v>2813</c:v>
                </c:pt>
                <c:pt idx="5">
                  <c:v>2349</c:v>
                </c:pt>
                <c:pt idx="8">
                  <c:v>2636</c:v>
                </c:pt>
                <c:pt idx="11">
                  <c:v>2937</c:v>
                </c:pt>
                <c:pt idx="14">
                  <c:v>2979</c:v>
                </c:pt>
              </c:numCache>
            </c:numRef>
          </c:val>
          <c:extLst xmlns:c16r2="http://schemas.microsoft.com/office/drawing/2015/06/chart">
            <c:ext xmlns:c16="http://schemas.microsoft.com/office/drawing/2014/chart" uri="{C3380CC4-5D6E-409C-BE32-E72D297353CC}">
              <c16:uniqueId val="{00000001-0D65-4530-88C5-FDFBD8148B6B}"/>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[1]データシート!$B$58:$P$58</c:f>
              <c:numCache>
                <c:formatCode>General</c:formatCode>
                <c:ptCount val="15"/>
                <c:pt idx="2">
                  <c:v>5171</c:v>
                </c:pt>
                <c:pt idx="5">
                  <c:v>5742</c:v>
                </c:pt>
                <c:pt idx="8">
                  <c:v>5970</c:v>
                </c:pt>
                <c:pt idx="11">
                  <c:v>6494</c:v>
                </c:pt>
                <c:pt idx="14">
                  <c:v>7348</c:v>
                </c:pt>
              </c:numCache>
            </c:numRef>
          </c:val>
          <c:extLst xmlns:c16r2="http://schemas.microsoft.com/office/drawing/2015/06/chart">
            <c:ext xmlns:c16="http://schemas.microsoft.com/office/drawing/2014/chart" uri="{C3380CC4-5D6E-409C-BE32-E72D297353CC}">
              <c16:uniqueId val="{00000002-0D65-4530-88C5-FDFBD8148B6B}"/>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0D65-4530-88C5-FDFBD8148B6B}"/>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0D65-4530-88C5-FDFBD8148B6B}"/>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[1]データシート!$B$61:$P$61</c:f>
              <c:numCache>
                <c:formatCode>General</c:formatCode>
                <c:ptCount val="15"/>
                <c:pt idx="0">
                  <c:v>71</c:v>
                </c:pt>
                <c:pt idx="3">
                  <c:v>38</c:v>
                </c:pt>
                <c:pt idx="6">
                  <c:v>34</c:v>
                </c:pt>
                <c:pt idx="9">
                  <c:v>30</c:v>
                </c:pt>
                <c:pt idx="12">
                  <c:v>25</c:v>
                </c:pt>
              </c:numCache>
            </c:numRef>
          </c:val>
          <c:extLst xmlns:c16r2="http://schemas.microsoft.com/office/drawing/2015/06/chart">
            <c:ext xmlns:c16="http://schemas.microsoft.com/office/drawing/2014/chart" uri="{C3380CC4-5D6E-409C-BE32-E72D297353CC}">
              <c16:uniqueId val="{00000005-0D65-4530-88C5-FDFBD8148B6B}"/>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[1]データシート!$B$62:$P$62</c:f>
              <c:numCache>
                <c:formatCode>General</c:formatCode>
                <c:ptCount val="15"/>
                <c:pt idx="0">
                  <c:v>4113</c:v>
                </c:pt>
                <c:pt idx="3">
                  <c:v>3742</c:v>
                </c:pt>
                <c:pt idx="6">
                  <c:v>3650</c:v>
                </c:pt>
                <c:pt idx="9">
                  <c:v>3449</c:v>
                </c:pt>
                <c:pt idx="12">
                  <c:v>3278</c:v>
                </c:pt>
              </c:numCache>
            </c:numRef>
          </c:val>
          <c:extLst xmlns:c16r2="http://schemas.microsoft.com/office/drawing/2015/06/chart">
            <c:ext xmlns:c16="http://schemas.microsoft.com/office/drawing/2014/chart" uri="{C3380CC4-5D6E-409C-BE32-E72D297353CC}">
              <c16:uniqueId val="{00000006-0D65-4530-88C5-FDFBD8148B6B}"/>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[1]データシート!$B$63:$P$63</c:f>
              <c:numCache>
                <c:formatCode>General</c:formatCode>
                <c:ptCount val="15"/>
                <c:pt idx="0">
                  <c:v>424</c:v>
                </c:pt>
                <c:pt idx="3">
                  <c:v>345</c:v>
                </c:pt>
                <c:pt idx="6">
                  <c:v>286</c:v>
                </c:pt>
                <c:pt idx="9">
                  <c:v>237</c:v>
                </c:pt>
                <c:pt idx="12">
                  <c:v>287</c:v>
                </c:pt>
              </c:numCache>
            </c:numRef>
          </c:val>
          <c:extLst xmlns:c16r2="http://schemas.microsoft.com/office/drawing/2015/06/chart">
            <c:ext xmlns:c16="http://schemas.microsoft.com/office/drawing/2014/chart" uri="{C3380CC4-5D6E-409C-BE32-E72D297353CC}">
              <c16:uniqueId val="{00000007-0D65-4530-88C5-FDFBD8148B6B}"/>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[1]データシート!$B$64:$P$64</c:f>
              <c:numCache>
                <c:formatCode>General</c:formatCode>
                <c:ptCount val="15"/>
                <c:pt idx="0">
                  <c:v>8356</c:v>
                </c:pt>
                <c:pt idx="3">
                  <c:v>7542</c:v>
                </c:pt>
                <c:pt idx="6">
                  <c:v>7401</c:v>
                </c:pt>
                <c:pt idx="9">
                  <c:v>7162</c:v>
                </c:pt>
                <c:pt idx="12">
                  <c:v>6404</c:v>
                </c:pt>
              </c:numCache>
            </c:numRef>
          </c:val>
          <c:extLst xmlns:c16r2="http://schemas.microsoft.com/office/drawing/2015/06/chart">
            <c:ext xmlns:c16="http://schemas.microsoft.com/office/drawing/2014/chart" uri="{C3380CC4-5D6E-409C-BE32-E72D297353CC}">
              <c16:uniqueId val="{00000008-0D65-4530-88C5-FDFBD8148B6B}"/>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[1]データシート!$B$65:$P$65</c:f>
              <c:numCache>
                <c:formatCode>General</c:formatCode>
                <c:ptCount val="15"/>
                <c:pt idx="0">
                  <c:v>786</c:v>
                </c:pt>
                <c:pt idx="3">
                  <c:v>749</c:v>
                </c:pt>
                <c:pt idx="6">
                  <c:v>689</c:v>
                </c:pt>
                <c:pt idx="9">
                  <c:v>625</c:v>
                </c:pt>
                <c:pt idx="12">
                  <c:v>594</c:v>
                </c:pt>
              </c:numCache>
            </c:numRef>
          </c:val>
          <c:extLst xmlns:c16r2="http://schemas.microsoft.com/office/drawing/2015/06/chart">
            <c:ext xmlns:c16="http://schemas.microsoft.com/office/drawing/2014/chart" uri="{C3380CC4-5D6E-409C-BE32-E72D297353CC}">
              <c16:uniqueId val="{00000009-0D65-4530-88C5-FDFBD8148B6B}"/>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[1]データシート!$B$66:$P$66</c:f>
              <c:numCache>
                <c:formatCode>General</c:formatCode>
                <c:ptCount val="15"/>
                <c:pt idx="0">
                  <c:v>22822</c:v>
                </c:pt>
                <c:pt idx="3">
                  <c:v>23713</c:v>
                </c:pt>
                <c:pt idx="6">
                  <c:v>23891</c:v>
                </c:pt>
                <c:pt idx="9">
                  <c:v>23518</c:v>
                </c:pt>
                <c:pt idx="12">
                  <c:v>22622</c:v>
                </c:pt>
              </c:numCache>
            </c:numRef>
          </c:val>
          <c:extLst xmlns:c16r2="http://schemas.microsoft.com/office/drawing/2015/06/chart">
            <c:ext xmlns:c16="http://schemas.microsoft.com/office/drawing/2014/chart" uri="{C3380CC4-5D6E-409C-BE32-E72D297353CC}">
              <c16:uniqueId val="{0000000A-0D65-4530-88C5-FDFBD8148B6B}"/>
            </c:ext>
          </c:extLst>
        </c:ser>
        <c:dLbls>
          <c:showLegendKey val="0"/>
          <c:showVal val="0"/>
          <c:showCatName val="0"/>
          <c:showSerName val="0"/>
          <c:showPercent val="0"/>
          <c:showBubbleSize val="0"/>
        </c:dLbls>
        <c:gapWidth val="100"/>
        <c:overlap val="100"/>
        <c:axId val="161261056"/>
        <c:axId val="161262976"/>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[1]データシート!$B$67:$P$67</c:f>
              <c:numCache>
                <c:formatCode>General</c:formatCode>
                <c:ptCount val="15"/>
                <c:pt idx="0">
                  <c:v>#N/A</c:v>
                </c:pt>
                <c:pt idx="1">
                  <c:v>5174</c:v>
                </c:pt>
                <c:pt idx="2">
                  <c:v>#N/A</c:v>
                </c:pt>
                <c:pt idx="3">
                  <c:v>#N/A</c:v>
                </c:pt>
                <c:pt idx="4">
                  <c:v>4548</c:v>
                </c:pt>
                <c:pt idx="5">
                  <c:v>#N/A</c:v>
                </c:pt>
                <c:pt idx="6">
                  <c:v>#N/A</c:v>
                </c:pt>
                <c:pt idx="7">
                  <c:v>3941</c:v>
                </c:pt>
                <c:pt idx="8">
                  <c:v>#N/A</c:v>
                </c:pt>
                <c:pt idx="9">
                  <c:v>#N/A</c:v>
                </c:pt>
                <c:pt idx="10">
                  <c:v>2722</c:v>
                </c:pt>
                <c:pt idx="11">
                  <c:v>#N/A</c:v>
                </c:pt>
                <c:pt idx="12">
                  <c:v>#N/A</c:v>
                </c:pt>
                <c:pt idx="13">
                  <c:v>683</c:v>
                </c:pt>
                <c:pt idx="14">
                  <c:v>#N/A</c:v>
                </c:pt>
              </c:numCache>
            </c:numRef>
          </c:val>
          <c:smooth val="0"/>
          <c:extLst xmlns:c16r2="http://schemas.microsoft.com/office/drawing/2015/06/chart">
            <c:ext xmlns:c16="http://schemas.microsoft.com/office/drawing/2014/chart" uri="{C3380CC4-5D6E-409C-BE32-E72D297353CC}">
              <c16:uniqueId val="{0000000B-0D65-4530-88C5-FDFBD8148B6B}"/>
            </c:ext>
          </c:extLst>
        </c:ser>
        <c:dLbls>
          <c:showLegendKey val="0"/>
          <c:showVal val="0"/>
          <c:showCatName val="0"/>
          <c:showSerName val="0"/>
          <c:showPercent val="0"/>
          <c:showBubbleSize val="0"/>
        </c:dLbls>
        <c:marker val="1"/>
        <c:smooth val="0"/>
        <c:axId val="161261056"/>
        <c:axId val="161262976"/>
      </c:lineChart>
      <c:catAx>
        <c:axId val="161261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1262976"/>
        <c:crosses val="autoZero"/>
        <c:auto val="1"/>
        <c:lblAlgn val="ctr"/>
        <c:lblOffset val="100"/>
        <c:tickLblSkip val="1"/>
        <c:tickMarkSkip val="1"/>
        <c:noMultiLvlLbl val="0"/>
      </c:catAx>
      <c:valAx>
        <c:axId val="1612629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1261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H28</c:v>
                </c:pt>
                <c:pt idx="1">
                  <c:v>H29</c:v>
                </c:pt>
                <c:pt idx="2">
                  <c:v>H30</c:v>
                </c:pt>
              </c:strCache>
            </c:strRef>
          </c:cat>
          <c:val>
            <c:numRef>
              <c:f>[1]データシート!$B$72:$D$72</c:f>
              <c:numCache>
                <c:formatCode>General</c:formatCode>
                <c:ptCount val="3"/>
                <c:pt idx="0">
                  <c:v>3942</c:v>
                </c:pt>
                <c:pt idx="1">
                  <c:v>4227</c:v>
                </c:pt>
                <c:pt idx="2">
                  <c:v>3784</c:v>
                </c:pt>
              </c:numCache>
            </c:numRef>
          </c:val>
          <c:extLst xmlns:c16r2="http://schemas.microsoft.com/office/drawing/2015/06/chart">
            <c:ext xmlns:c16="http://schemas.microsoft.com/office/drawing/2014/chart" uri="{C3380CC4-5D6E-409C-BE32-E72D297353CC}">
              <c16:uniqueId val="{00000000-5FCE-419B-AB9F-0E4770E2299F}"/>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H28</c:v>
                </c:pt>
                <c:pt idx="1">
                  <c:v>H29</c:v>
                </c:pt>
                <c:pt idx="2">
                  <c:v>H30</c:v>
                </c:pt>
              </c:strCache>
            </c:strRef>
          </c:cat>
          <c:val>
            <c:numRef>
              <c:f>[1]データシート!$B$73:$D$73</c:f>
              <c:numCache>
                <c:formatCode>General</c:formatCode>
                <c:ptCount val="3"/>
                <c:pt idx="0">
                  <c:v>615</c:v>
                </c:pt>
                <c:pt idx="1">
                  <c:v>615</c:v>
                </c:pt>
                <c:pt idx="2">
                  <c:v>615</c:v>
                </c:pt>
              </c:numCache>
            </c:numRef>
          </c:val>
          <c:extLst xmlns:c16r2="http://schemas.microsoft.com/office/drawing/2015/06/chart">
            <c:ext xmlns:c16="http://schemas.microsoft.com/office/drawing/2014/chart" uri="{C3380CC4-5D6E-409C-BE32-E72D297353CC}">
              <c16:uniqueId val="{00000001-5FCE-419B-AB9F-0E4770E2299F}"/>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H28</c:v>
                </c:pt>
                <c:pt idx="1">
                  <c:v>H29</c:v>
                </c:pt>
                <c:pt idx="2">
                  <c:v>H30</c:v>
                </c:pt>
              </c:strCache>
            </c:strRef>
          </c:cat>
          <c:val>
            <c:numRef>
              <c:f>[1]データシート!$B$74:$D$74</c:f>
              <c:numCache>
                <c:formatCode>General</c:formatCode>
                <c:ptCount val="3"/>
                <c:pt idx="0">
                  <c:v>905</c:v>
                </c:pt>
                <c:pt idx="1">
                  <c:v>1032</c:v>
                </c:pt>
                <c:pt idx="2">
                  <c:v>1626</c:v>
                </c:pt>
              </c:numCache>
            </c:numRef>
          </c:val>
          <c:extLst xmlns:c16r2="http://schemas.microsoft.com/office/drawing/2015/06/chart">
            <c:ext xmlns:c16="http://schemas.microsoft.com/office/drawing/2014/chart" uri="{C3380CC4-5D6E-409C-BE32-E72D297353CC}">
              <c16:uniqueId val="{00000002-5FCE-419B-AB9F-0E4770E2299F}"/>
            </c:ext>
          </c:extLst>
        </c:ser>
        <c:dLbls>
          <c:showLegendKey val="0"/>
          <c:showVal val="0"/>
          <c:showCatName val="0"/>
          <c:showSerName val="0"/>
          <c:showPercent val="0"/>
          <c:showBubbleSize val="0"/>
        </c:dLbls>
        <c:gapWidth val="120"/>
        <c:overlap val="100"/>
        <c:axId val="161155712"/>
        <c:axId val="161157504"/>
      </c:barChart>
      <c:catAx>
        <c:axId val="161155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61157504"/>
        <c:crosses val="autoZero"/>
        <c:auto val="1"/>
        <c:lblAlgn val="ctr"/>
        <c:lblOffset val="100"/>
        <c:tickLblSkip val="1"/>
        <c:tickMarkSkip val="1"/>
        <c:noMultiLvlLbl val="0"/>
      </c:catAx>
      <c:valAx>
        <c:axId val="16115750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61155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{C165EB51-4873-4C27-A811-8120BB02B1AD}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F405-4598-84EB-32307F34D9F7}"/>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{B184FA4D-FBCD-410F-A118-247CC8501D93}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405-4598-84EB-32307F34D9F7}"/>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{455840B3-5D92-4CD7-899B-2352D171ECC5}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405-4598-84EB-32307F34D9F7}"/>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{16C09803-EA4B-4F02-A8F0-FFFA0E0B52F0}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405-4598-84EB-32307F34D9F7}"/>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{4E219334-1666-404E-9B7E-A28E1789847C}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405-4598-84EB-32307F34D9F7}"/>
                </c:ext>
              </c:extLst>
            </c:dLbl>
            <c:dLbl>
              <c:idx val="8"/>
              <c:tx>
                <c:strRef>
                  <c:f>公会計指標分析・財政指標組合せ分析表!$BX$50</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{AC15FBA2-30F6-485E-9F0F-FC5EE003102A}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F405-4598-84EB-32307F34D9F7}"/>
                </c:ext>
              </c:extLst>
            </c:dLbl>
            <c:dLbl>
              <c:idx val="16"/>
              <c:tx>
                <c:strRef>
                  <c:f>公会計指標分析・財政指標組合せ分析表!$CF$50</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{02EE24A8-A5A3-4A24-89D7-BF14C4F6729F}</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F405-4598-84EB-32307F34D9F7}"/>
                </c:ext>
              </c:extLst>
            </c:dLbl>
            <c:dLbl>
              <c:idx val="24"/>
              <c:tx>
                <c:strRef>
                  <c:f>公会計指標分析・財政指標組合せ分析表!$CN$50</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{AFA9A0D5-EFB1-444F-983A-9A6A92B759E7}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F405-4598-84EB-32307F34D9F7}"/>
                </c:ext>
              </c:extLst>
            </c:dLbl>
            <c:dLbl>
              <c:idx val="32"/>
              <c:tx>
                <c:strRef>
                  <c:f>公会計指標分析・財政指標組合せ分析表!$CV$50</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{B832B70E-9C55-47F8-80C1-5E303AA66559}</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F405-4598-84EB-32307F34D9F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49</c:v>
                </c:pt>
                <c:pt idx="16">
                  <c:v>50.1</c:v>
                </c:pt>
                <c:pt idx="24">
                  <c:v>51.3</c:v>
                </c:pt>
                <c:pt idx="32">
                  <c:v>52.9</c:v>
                </c:pt>
              </c:numCache>
            </c:numRef>
          </c:xVal>
          <c:yVal>
            <c:numRef>
              <c:f>公会計指標分析・財政指標組合せ分析表!$BP$51:$DC$51</c:f>
              <c:numCache>
                <c:formatCode>#,##0.0;"▲ "#,##0.0</c:formatCode>
                <c:ptCount val="40"/>
                <c:pt idx="8">
                  <c:v>41</c:v>
                </c:pt>
                <c:pt idx="16">
                  <c:v>35.5</c:v>
                </c:pt>
                <c:pt idx="24">
                  <c:v>24.2</c:v>
                </c:pt>
                <c:pt idx="32">
                  <c:v>6</c:v>
                </c:pt>
              </c:numCache>
            </c:numRef>
          </c:yVal>
          <c:smooth val="0"/>
          <c:extLst xmlns:c16r2="http://schemas.microsoft.com/office/drawing/2015/06/chart">
            <c:ext xmlns:c16="http://schemas.microsoft.com/office/drawing/2014/chart" uri="{C3380CC4-5D6E-409C-BE32-E72D297353CC}">
              <c16:uniqueId val="{00000009-F405-4598-84EB-32307F34D9F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{DB78FDAE-1ABE-4B02-B63E-AE27BA48E107}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F405-4598-84EB-32307F34D9F7}"/>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{ED9452B5-F32F-4B26-BB52-0A905963AE7E}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405-4598-84EB-32307F34D9F7}"/>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{CF6D858B-BFF3-463E-AA06-0129B2B7E52F}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405-4598-84EB-32307F34D9F7}"/>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{EC245981-784D-408D-8A92-4D6E6D598147}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405-4598-84EB-32307F34D9F7}"/>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{074F956D-721B-4CAA-98EF-EBE721EA495D}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405-4598-84EB-32307F34D9F7}"/>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{26165B81-FC0D-41B1-97FE-85687A9717B1}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F405-4598-84EB-32307F34D9F7}"/>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{0BA2394C-52ED-4D13-8B0D-C0BBF7082ACB}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F405-4598-84EB-32307F34D9F7}"/>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{C69FA6CD-9DE4-4B17-B894-65531A5C0E51}</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F405-4598-84EB-32307F34D9F7}"/>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{A4F7BF46-306C-43EF-9AEE-ED578E43588C}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F405-4598-84EB-32307F34D9F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55.4</c:v>
                </c:pt>
                <c:pt idx="16">
                  <c:v>57</c:v>
                </c:pt>
                <c:pt idx="24">
                  <c:v>58.9</c:v>
                </c:pt>
                <c:pt idx="32">
                  <c:v>60.2</c:v>
                </c:pt>
              </c:numCache>
            </c:numRef>
          </c:xVal>
          <c:yVal>
            <c:numRef>
              <c:f>公会計指標分析・財政指標組合せ分析表!$BP$55:$DC$55</c:f>
              <c:numCache>
                <c:formatCode>#,##0.0;"▲ "#,##0.0</c:formatCode>
                <c:ptCount val="40"/>
                <c:pt idx="8">
                  <c:v>39</c:v>
                </c:pt>
                <c:pt idx="16">
                  <c:v>32.5</c:v>
                </c:pt>
                <c:pt idx="24">
                  <c:v>30.2</c:v>
                </c:pt>
                <c:pt idx="32">
                  <c:v>25.4</c:v>
                </c:pt>
              </c:numCache>
            </c:numRef>
          </c:yVal>
          <c:smooth val="0"/>
          <c:extLst xmlns:c16r2="http://schemas.microsoft.com/office/drawing/2015/06/chart">
            <c:ext xmlns:c16="http://schemas.microsoft.com/office/drawing/2014/chart" uri="{C3380CC4-5D6E-409C-BE32-E72D297353CC}">
              <c16:uniqueId val="{00000013-F405-4598-84EB-32307F34D9F7}"/>
            </c:ext>
          </c:extLst>
        </c:ser>
        <c:dLbls>
          <c:showLegendKey val="0"/>
          <c:showVal val="1"/>
          <c:showCatName val="0"/>
          <c:showSerName val="0"/>
          <c:showPercent val="0"/>
          <c:showBubbleSize val="0"/>
        </c:dLbls>
        <c:axId val="161884032"/>
        <c:axId val="161914880"/>
      </c:scatterChart>
      <c:valAx>
        <c:axId val="161884032"/>
        <c:scaling>
          <c:orientation val="minMax"/>
          <c:max val="62"/>
          <c:min val="4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1914880"/>
        <c:crosses val="autoZero"/>
        <c:crossBetween val="midCat"/>
      </c:valAx>
      <c:valAx>
        <c:axId val="161914880"/>
        <c:scaling>
          <c:orientation val="minMax"/>
          <c:max val="47"/>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18840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{D792AEA7-7F15-406A-AC59-AF56AB6E927D}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F410-4B0E-853F-E246327558C9}"/>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{88137A41-AE3F-49D0-8317-C82E6BE31CDD}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410-4B0E-853F-E246327558C9}"/>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{9C594032-1327-4DA1-ADFA-234CFE3FA339}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410-4B0E-853F-E246327558C9}"/>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{48B72B33-0669-4527-9132-F5912202D672}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410-4B0E-853F-E246327558C9}"/>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{B26E058E-8694-4356-A829-21937450A8D4}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410-4B0E-853F-E246327558C9}"/>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{D6FCC9E0-8F25-442A-856F-56962A5A2789}</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F410-4B0E-853F-E246327558C9}"/>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{79E39B0F-9DF7-47EF-B148-B2B23144C94B}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F410-4B0E-853F-E246327558C9}"/>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{5DA68C9F-2186-46E2-9546-664D310B2C62}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F410-4B0E-853F-E246327558C9}"/>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{5C06AD03-EA19-4FA1-BC4A-C6AE39BEC614}</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F410-4B0E-853F-E246327558C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4.4000000000000004</c:v>
                </c:pt>
                <c:pt idx="8">
                  <c:v>3.5</c:v>
                </c:pt>
                <c:pt idx="16">
                  <c:v>3.7</c:v>
                </c:pt>
                <c:pt idx="24">
                  <c:v>4.7</c:v>
                </c:pt>
                <c:pt idx="32">
                  <c:v>5.3</c:v>
                </c:pt>
              </c:numCache>
            </c:numRef>
          </c:xVal>
          <c:yVal>
            <c:numRef>
              <c:f>公会計指標分析・財政指標組合せ分析表!$BP$73:$DC$73</c:f>
              <c:numCache>
                <c:formatCode>#,##0.0;"▲ "#,##0.0</c:formatCode>
                <c:ptCount val="40"/>
                <c:pt idx="0">
                  <c:v>47.5</c:v>
                </c:pt>
                <c:pt idx="8">
                  <c:v>41</c:v>
                </c:pt>
                <c:pt idx="16">
                  <c:v>35.5</c:v>
                </c:pt>
                <c:pt idx="24">
                  <c:v>24.2</c:v>
                </c:pt>
                <c:pt idx="32">
                  <c:v>6</c:v>
                </c:pt>
              </c:numCache>
            </c:numRef>
          </c:yVal>
          <c:smooth val="0"/>
          <c:extLst xmlns:c16r2="http://schemas.microsoft.com/office/drawing/2015/06/chart">
            <c:ext xmlns:c16="http://schemas.microsoft.com/office/drawing/2014/chart" uri="{C3380CC4-5D6E-409C-BE32-E72D297353CC}">
              <c16:uniqueId val="{00000009-F410-4B0E-853F-E246327558C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{4A559F37-F2DE-44DA-9D6A-DCC0EC7DA48A}</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F410-4B0E-853F-E246327558C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{6BD1812D-9047-488C-88D8-F5F2F5BFD1AA}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410-4B0E-853F-E246327558C9}"/>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{FFDE9FC8-891B-4B68-BEBD-3A9E35CAE17B}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410-4B0E-853F-E246327558C9}"/>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{52421847-7829-4FC0-8566-489015189335}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410-4B0E-853F-E246327558C9}"/>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{7F43A873-D41C-4A19-85A8-736DF518E834}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410-4B0E-853F-E246327558C9}"/>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{21363441-6D56-44F7-8D35-5DBE9CA4A3F2}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F410-4B0E-853F-E246327558C9}"/>
                </c:ext>
              </c:extLst>
            </c:dLbl>
            <c:dLbl>
              <c:idx val="16"/>
              <c:layout>
                <c:manualLayout>
                  <c:x val="0"/>
                  <c:y val="-2.3280592530894491E-3"/>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{39F1CD0B-3CA6-4B8A-B69D-675FD456D496}</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F410-4B0E-853F-E246327558C9}"/>
                </c:ext>
              </c:extLst>
            </c:dLbl>
            <c:dLbl>
              <c:idx val="24"/>
              <c:layout>
                <c:manualLayout>
                  <c:x val="0"/>
                  <c:y val="2.3280592530894092E-3"/>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{6002AE7E-5E08-4AC9-996D-8897FD4AAE90}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F410-4B0E-853F-E246327558C9}"/>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{384EDC99-0F01-4DEB-9E22-1C2DDA62F990}</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F410-4B0E-853F-E246327558C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9</c:v>
                </c:pt>
                <c:pt idx="16">
                  <c:v>8.1999999999999993</c:v>
                </c:pt>
                <c:pt idx="24">
                  <c:v>8</c:v>
                </c:pt>
                <c:pt idx="32">
                  <c:v>7.8</c:v>
                </c:pt>
              </c:numCache>
            </c:numRef>
          </c:xVal>
          <c:yVal>
            <c:numRef>
              <c:f>公会計指標分析・財政指標組合せ分析表!$BP$77:$DC$77</c:f>
              <c:numCache>
                <c:formatCode>#,##0.0;"▲ "#,##0.0</c:formatCode>
                <c:ptCount val="40"/>
                <c:pt idx="0">
                  <c:v>45.9</c:v>
                </c:pt>
                <c:pt idx="8">
                  <c:v>39</c:v>
                </c:pt>
                <c:pt idx="16">
                  <c:v>32.5</c:v>
                </c:pt>
                <c:pt idx="24">
                  <c:v>30.2</c:v>
                </c:pt>
                <c:pt idx="32">
                  <c:v>25.4</c:v>
                </c:pt>
              </c:numCache>
            </c:numRef>
          </c:yVal>
          <c:smooth val="0"/>
          <c:extLst xmlns:c16r2="http://schemas.microsoft.com/office/drawing/2015/06/chart">
            <c:ext xmlns:c16="http://schemas.microsoft.com/office/drawing/2014/chart" uri="{C3380CC4-5D6E-409C-BE32-E72D297353CC}">
              <c16:uniqueId val="{00000013-F410-4B0E-853F-E246327558C9}"/>
            </c:ext>
          </c:extLst>
        </c:ser>
        <c:dLbls>
          <c:showLegendKey val="0"/>
          <c:showVal val="1"/>
          <c:showCatName val="0"/>
          <c:showSerName val="0"/>
          <c:showPercent val="0"/>
          <c:showBubbleSize val="0"/>
        </c:dLbls>
        <c:axId val="162043392"/>
        <c:axId val="162045312"/>
      </c:scatterChart>
      <c:valAx>
        <c:axId val="162043392"/>
        <c:scaling>
          <c:orientation val="minMax"/>
          <c:max val="9.5"/>
          <c:min val="3.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2045312"/>
        <c:crosses val="autoZero"/>
        <c:crossBetween val="midCat"/>
      </c:valAx>
      <c:valAx>
        <c:axId val="162045312"/>
        <c:scaling>
          <c:orientation val="minMax"/>
          <c:max val="55"/>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204339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山形県天童市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元利償還金については、近年の投資的事業の増加に伴う起債発行額の増加の影響から、前年度から</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97</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百万円増加した。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公営企業債の元利償還金に対する繰入金については、主に公共下水道事業会計への繰入金の減少により、前年度と比較して</a:t>
          </a:r>
          <a:r>
            <a:rPr kumimoji="1" lang="en-US" altLang="ja-JP" sz="1100">
              <a:latin typeface="ＭＳ ゴシック" pitchFamily="49" charset="-128"/>
              <a:ea typeface="ＭＳ ゴシック" pitchFamily="49" charset="-128"/>
            </a:rPr>
            <a:t>210</a:t>
          </a:r>
          <a:r>
            <a:rPr kumimoji="1" lang="ja-JP" altLang="en-US" sz="1100">
              <a:latin typeface="ＭＳ ゴシック" pitchFamily="49" charset="-128"/>
              <a:ea typeface="ＭＳ ゴシック" pitchFamily="49" charset="-128"/>
            </a:rPr>
            <a:t>百万円減少した。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単年度の実質公債費比率は、上記の要因と標準税収入額の増加等により前年度と比較して</a:t>
          </a:r>
          <a:r>
            <a:rPr kumimoji="1" lang="en-US" altLang="ja-JP" sz="1100">
              <a:latin typeface="ＭＳ ゴシック" pitchFamily="49" charset="-128"/>
              <a:ea typeface="ＭＳ ゴシック" pitchFamily="49" charset="-128"/>
            </a:rPr>
            <a:t>1.2</a:t>
          </a:r>
          <a:r>
            <a:rPr kumimoji="1" lang="ja-JP" altLang="en-US" sz="1100">
              <a:latin typeface="ＭＳ ゴシック" pitchFamily="49" charset="-128"/>
              <a:ea typeface="ＭＳ ゴシック" pitchFamily="49" charset="-128"/>
            </a:rPr>
            <a:t>ポイント減少した。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今後も投資的事業の取捨選択と基金等の活用により、地方債の発行を抑制し、実質公債費比率の改善に努める。</a:t>
          </a:r>
          <a:endParaRPr kumimoji="1" lang="en-US" altLang="ja-JP" sz="1100">
            <a:latin typeface="ＭＳ ゴシック" pitchFamily="49" charset="-128"/>
            <a:ea typeface="ＭＳ ゴシック" pitchFamily="49" charset="-128"/>
          </a:endParaRPr>
        </a:p>
        <a:p>
          <a:endParaRPr kumimoji="1" lang="en-US" altLang="ja-JP" sz="11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aseline="0">
              <a:latin typeface="ＭＳ ゴシック" pitchFamily="49" charset="-128"/>
              <a:ea typeface="ＭＳ ゴシック" pitchFamily="49" charset="-128"/>
            </a:rPr>
            <a:t>　満期一括償還地方債の借入に係る積立はない。</a:t>
          </a:r>
          <a:endParaRPr kumimoji="1" lang="ja-JP" altLang="en-US" sz="105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山形県天童市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地方債残高が</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投資的経費の増加に</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伴い、</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平成</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23</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年度を境に増加</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してきたが</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、平成</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29</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年度</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は前年度から減少</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した。</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公営企業債等繰入見込額</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は</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、公営企業債の償還が借入より上回っているため、年々減少している。</a:t>
          </a:r>
          <a:endParaRPr kumimoji="0" lang="ja-JP" altLang="ja-JP" sz="1400" b="0" i="0" u="none" strike="noStrike" kern="0" cap="none" spc="0" normalizeH="0" baseline="0" noProof="0">
            <a:ln>
              <a:noFill/>
            </a:ln>
            <a:solidFill>
              <a:sysClr val="windowText" lastClr="000000"/>
            </a:solidFill>
            <a:effectLst/>
            <a:uLnTx/>
            <a:uFillTx/>
            <a:latin typeface="+mn-lt"/>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　また、充当可能基金</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は、スポーツ施設整備基金、国民健康保険給付基金等が増加したため</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854</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百万円増加した。</a:t>
          </a:r>
          <a:endParaRPr kumimoji="0" lang="ja-JP" altLang="ja-JP" sz="1400" b="0" i="0" u="none" strike="noStrike" kern="0" cap="none" spc="0" normalizeH="0" baseline="0" noProof="0">
            <a:ln>
              <a:noFill/>
            </a:ln>
            <a:solidFill>
              <a:sysClr val="windowText" lastClr="000000"/>
            </a:solidFill>
            <a:effectLst/>
            <a:uLnTx/>
            <a:uFillTx/>
            <a:latin typeface="+mn-lt"/>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　結果として、将来負担比率の分子については前年度よりも</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2,039</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百万円減少し、将来負担比率は</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前年度に比べて</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18.2</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ポイント減少した。</a:t>
          </a:r>
          <a:endParaRPr kumimoji="0" lang="ja-JP" altLang="ja-JP" sz="1400" b="0" i="0" u="none" strike="noStrike" kern="0" cap="none" spc="0" normalizeH="0" baseline="0" noProof="0">
            <a:ln>
              <a:noFill/>
            </a:ln>
            <a:solidFill>
              <a:sysClr val="windowText" lastClr="000000"/>
            </a:solidFill>
            <a:effectLst/>
            <a:uLnTx/>
            <a:uFillTx/>
            <a:latin typeface="+mn-lt"/>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山形県天童市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市有施設整備基金やスポーツ施設整備基金の増加などにより前年度に比べて</a:t>
          </a:r>
          <a:r>
            <a:rPr kumimoji="1" lang="en-US" altLang="ja-JP" sz="1100">
              <a:solidFill>
                <a:schemeClr val="dk1"/>
              </a:solidFill>
              <a:effectLst/>
              <a:latin typeface="+mn-lt"/>
              <a:ea typeface="+mn-ea"/>
              <a:cs typeface="+mn-cs"/>
            </a:rPr>
            <a:t>150</a:t>
          </a:r>
          <a:r>
            <a:rPr kumimoji="1" lang="ja-JP" altLang="ja-JP" sz="1100">
              <a:solidFill>
                <a:schemeClr val="dk1"/>
              </a:solidFill>
              <a:effectLst/>
              <a:latin typeface="+mn-lt"/>
              <a:ea typeface="+mn-ea"/>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スポーツ施設整備基金は、積立てを継続し増加する見込みであるが、市有施設整備基金や減債基金の取崩しにより全体として減少する見込みである。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市有施設整備基金：</a:t>
          </a:r>
          <a:r>
            <a:rPr lang="ja-JP" altLang="ja-JP" sz="1100">
              <a:solidFill>
                <a:schemeClr val="dk1"/>
              </a:solidFill>
              <a:effectLst/>
              <a:latin typeface="+mn-lt"/>
              <a:ea typeface="+mn-ea"/>
              <a:cs typeface="+mn-cs"/>
            </a:rPr>
            <a:t>大規模な市有施設の建設及び改修の資金に充て、将来にわたる市有施設の整備拡充に資することを目的とする。</a:t>
          </a:r>
          <a:endParaRPr lang="ja-JP" altLang="ja-JP" sz="1400">
            <a:effectLst/>
          </a:endParaRPr>
        </a:p>
        <a:p>
          <a:r>
            <a:rPr kumimoji="1" lang="ja-JP" altLang="ja-JP" sz="1100">
              <a:solidFill>
                <a:schemeClr val="dk1"/>
              </a:solidFill>
              <a:effectLst/>
              <a:latin typeface="+mn-lt"/>
              <a:ea typeface="+mn-ea"/>
              <a:cs typeface="+mn-cs"/>
            </a:rPr>
            <a:t>　スポーツ施設整備基金：</a:t>
          </a:r>
          <a:r>
            <a:rPr lang="ja-JP" altLang="ja-JP" sz="1100">
              <a:solidFill>
                <a:schemeClr val="dk1"/>
              </a:solidFill>
              <a:effectLst/>
              <a:latin typeface="+mn-lt"/>
              <a:ea typeface="+mn-ea"/>
              <a:cs typeface="+mn-cs"/>
            </a:rPr>
            <a:t>スポーツ施設の整備を図るための費用に充てることを目的とする。</a:t>
          </a:r>
          <a:endParaRPr lang="ja-JP" altLang="ja-JP" sz="1400">
            <a:effectLst/>
          </a:endParaRPr>
        </a:p>
        <a:p>
          <a:r>
            <a:rPr kumimoji="1" lang="ja-JP" altLang="ja-JP" sz="1100">
              <a:solidFill>
                <a:schemeClr val="dk1"/>
              </a:solidFill>
              <a:effectLst/>
              <a:latin typeface="+mn-lt"/>
              <a:ea typeface="+mn-ea"/>
              <a:cs typeface="+mn-cs"/>
            </a:rPr>
            <a:t>　福祉振興基金：</a:t>
          </a:r>
          <a:r>
            <a:rPr lang="ja-JP" altLang="ja-JP" sz="1100">
              <a:solidFill>
                <a:schemeClr val="dk1"/>
              </a:solidFill>
              <a:effectLst/>
              <a:latin typeface="+mn-lt"/>
              <a:ea typeface="+mn-ea"/>
              <a:cs typeface="+mn-cs"/>
            </a:rPr>
            <a:t>福祉施設の建設及び整備並びに地域における福祉活動の促進を図る経費に充てることを目的とする。</a:t>
          </a:r>
          <a:endParaRPr lang="ja-JP" altLang="ja-JP" sz="1400">
            <a:effectLst/>
          </a:endParaRPr>
        </a:p>
        <a:p>
          <a:r>
            <a:rPr kumimoji="1" lang="ja-JP" altLang="ja-JP" sz="1100">
              <a:solidFill>
                <a:schemeClr val="dk1"/>
              </a:solidFill>
              <a:effectLst/>
              <a:latin typeface="+mn-lt"/>
              <a:ea typeface="+mn-ea"/>
              <a:cs typeface="+mn-cs"/>
            </a:rPr>
            <a:t>　スポーツ振興基金：</a:t>
          </a:r>
          <a:r>
            <a:rPr lang="ja-JP" altLang="ja-JP" sz="1100">
              <a:solidFill>
                <a:schemeClr val="dk1"/>
              </a:solidFill>
              <a:effectLst/>
              <a:latin typeface="+mn-lt"/>
              <a:ea typeface="+mn-ea"/>
              <a:cs typeface="+mn-cs"/>
            </a:rPr>
            <a:t>体育及びスポーツを振興することにより、市民の体位の向上とスポーツ精神の高揚に資することを目的とする。</a:t>
          </a:r>
          <a:endParaRPr lang="ja-JP" altLang="ja-JP" sz="1400">
            <a:effectLst/>
          </a:endParaRPr>
        </a:p>
        <a:p>
          <a:r>
            <a:rPr kumimoji="1" lang="ja-JP" altLang="ja-JP" sz="1100">
              <a:solidFill>
                <a:schemeClr val="dk1"/>
              </a:solidFill>
              <a:effectLst/>
              <a:latin typeface="+mn-lt"/>
              <a:ea typeface="+mn-ea"/>
              <a:cs typeface="+mn-cs"/>
            </a:rPr>
            <a:t>　教育振興基金：</a:t>
          </a:r>
          <a:r>
            <a:rPr lang="ja-JP" altLang="ja-JP" sz="1100">
              <a:solidFill>
                <a:schemeClr val="dk1"/>
              </a:solidFill>
              <a:effectLst/>
              <a:latin typeface="+mn-lt"/>
              <a:ea typeface="+mn-ea"/>
              <a:cs typeface="+mn-cs"/>
            </a:rPr>
            <a:t>本市の教育の振興に寄与することを目的とする。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市有施設整備基金：今後予定されている高齢者健康福祉施設整備事業や市立公民館改築事業などに備えて、</a:t>
          </a:r>
          <a:r>
            <a:rPr kumimoji="1" lang="en-US" altLang="ja-JP" sz="1100">
              <a:solidFill>
                <a:schemeClr val="dk1"/>
              </a:solidFill>
              <a:effectLst/>
              <a:latin typeface="+mn-lt"/>
              <a:ea typeface="+mn-ea"/>
              <a:cs typeface="+mn-cs"/>
            </a:rPr>
            <a:t>282</a:t>
          </a:r>
          <a:r>
            <a:rPr kumimoji="1" lang="ja-JP" altLang="ja-JP" sz="1100">
              <a:solidFill>
                <a:schemeClr val="dk1"/>
              </a:solidFill>
              <a:effectLst/>
              <a:latin typeface="+mn-lt"/>
              <a:ea typeface="+mn-ea"/>
              <a:cs typeface="+mn-cs"/>
            </a:rPr>
            <a:t>百万円積立てたことによる増加である。　　　</a:t>
          </a:r>
          <a:endParaRPr lang="ja-JP" altLang="ja-JP" sz="1400">
            <a:effectLst/>
          </a:endParaRPr>
        </a:p>
        <a:p>
          <a:r>
            <a:rPr kumimoji="1" lang="ja-JP" altLang="ja-JP" sz="1100">
              <a:solidFill>
                <a:schemeClr val="dk1"/>
              </a:solidFill>
              <a:effectLst/>
              <a:latin typeface="+mn-lt"/>
              <a:ea typeface="+mn-ea"/>
              <a:cs typeface="+mn-cs"/>
            </a:rPr>
            <a:t>　スポーツ施設整備基金：将来を見据え、スポーツ施設の整備を図るための費用に充てることを目的として、</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億円積立てたことによる増加である。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市有施設整備基金：今後予定されている高齢者健康福祉施設整備事業や市立公民館改築事業などに所要の取崩しを行う予定である。</a:t>
          </a:r>
          <a:endParaRPr lang="ja-JP" altLang="ja-JP" sz="1400">
            <a:effectLst/>
          </a:endParaRPr>
        </a:p>
        <a:p>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年度は、ふるさと応援寄附金の減少の影響を受け、財源不足に対応するため取り崩しを行った結果、前年度に比べて</a:t>
          </a:r>
          <a:r>
            <a:rPr kumimoji="1" lang="en-US" altLang="ja-JP" sz="1100">
              <a:solidFill>
                <a:schemeClr val="dk1"/>
              </a:solidFill>
              <a:effectLst/>
              <a:latin typeface="+mn-lt"/>
              <a:ea typeface="+mn-ea"/>
              <a:cs typeface="+mn-cs"/>
            </a:rPr>
            <a:t>444</a:t>
          </a:r>
          <a:r>
            <a:rPr kumimoji="1" lang="ja-JP" altLang="ja-JP" sz="1100">
              <a:solidFill>
                <a:schemeClr val="dk1"/>
              </a:solidFill>
              <a:effectLst/>
              <a:latin typeface="+mn-lt"/>
              <a:ea typeface="+mn-ea"/>
              <a:cs typeface="+mn-cs"/>
            </a:rPr>
            <a:t>百万円減少した。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財政調整基金の残高は、標準財政規模の</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％程度になるように努める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年度は、不足する財源の補てんを財政調整基金の取崩しにより対応したため、当該基金からの取崩しを行わなかった</a:t>
          </a:r>
          <a:r>
            <a:rPr kumimoji="1" lang="ja-JP" altLang="en-US" sz="1100">
              <a:solidFill>
                <a:schemeClr val="dk1"/>
              </a:solidFill>
              <a:effectLst/>
              <a:latin typeface="+mn-lt"/>
              <a:ea typeface="+mn-ea"/>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今後地方債償還が徐々に増加し、平成</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年度にピークを迎える見込みである。令和元年度から減少する見込みである。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山形県天童市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62,073
61,567
113.01
26,720,825
25,220,175
1,390,998
13,317,001
22,621,539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内平均値より低い水準であるものの減価償却率は年々増加しており施設の老朽化は確実に進行している。予防保全型維持管理の考え方を前提に効率的な維持管理等を実施するため、公共施設総合管理計画に基づき策定する各施設の特性に応じた個別施設計画による計画的な維持補修及び更新を進め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154305</xdr:rowOff>
    </xdr:from>
    <xdr:to>
      <xdr:col>23</xdr:col>
      <xdr:colOff>85090</xdr:colOff>
      <xdr:row>35</xdr:row>
      <xdr:rowOff>69850</xdr:rowOff>
    </xdr:to>
    <xdr:cxnSp macro="">
      <xdr:nvCxnSpPr>
        <xdr:cNvPr id="64" name="直線コネクタ 63"/>
        <xdr:cNvCxnSpPr/>
      </xdr:nvCxnSpPr>
      <xdr:spPr>
        <a:xfrm flipV="1">
          <a:off x="4760595" y="5212080"/>
          <a:ext cx="1270" cy="1630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73677</xdr:rowOff>
    </xdr:from>
    <xdr:ext cx="405111" cy="259045"/>
    <xdr:sp macro="" textlink="">
      <xdr:nvSpPr>
        <xdr:cNvPr id="65" name="有形固定資産減価償却率最小値テキスト"/>
        <xdr:cNvSpPr txBox="1"/>
      </xdr:nvSpPr>
      <xdr:spPr>
        <a:xfrm>
          <a:off x="4813300" y="684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69850</xdr:rowOff>
    </xdr:from>
    <xdr:to>
      <xdr:col>23</xdr:col>
      <xdr:colOff>174625</xdr:colOff>
      <xdr:row>35</xdr:row>
      <xdr:rowOff>69850</xdr:rowOff>
    </xdr:to>
    <xdr:cxnSp macro="">
      <xdr:nvCxnSpPr>
        <xdr:cNvPr id="66" name="直線コネクタ 65"/>
        <xdr:cNvCxnSpPr/>
      </xdr:nvCxnSpPr>
      <xdr:spPr>
        <a:xfrm>
          <a:off x="4673600" y="6842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100982</xdr:rowOff>
    </xdr:from>
    <xdr:ext cx="405111" cy="259045"/>
    <xdr:sp macro="" textlink="">
      <xdr:nvSpPr>
        <xdr:cNvPr id="67" name="有形固定資産減価償却率最大値テキスト"/>
        <xdr:cNvSpPr txBox="1"/>
      </xdr:nvSpPr>
      <xdr:spPr>
        <a:xfrm>
          <a:off x="4813300" y="4987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154305</xdr:rowOff>
    </xdr:from>
    <xdr:to>
      <xdr:col>23</xdr:col>
      <xdr:colOff>174625</xdr:colOff>
      <xdr:row>25</xdr:row>
      <xdr:rowOff>154305</xdr:rowOff>
    </xdr:to>
    <xdr:cxnSp macro="">
      <xdr:nvCxnSpPr>
        <xdr:cNvPr id="68" name="直線コネクタ 67"/>
        <xdr:cNvCxnSpPr/>
      </xdr:nvCxnSpPr>
      <xdr:spPr>
        <a:xfrm>
          <a:off x="4673600" y="5212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82355</xdr:rowOff>
    </xdr:from>
    <xdr:ext cx="405111" cy="259045"/>
    <xdr:sp macro="" textlink="">
      <xdr:nvSpPr>
        <xdr:cNvPr id="69" name="有形固定資産減価償却率平均値テキスト"/>
        <xdr:cNvSpPr txBox="1"/>
      </xdr:nvSpPr>
      <xdr:spPr>
        <a:xfrm>
          <a:off x="4813300" y="58259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59478</xdr:rowOff>
    </xdr:from>
    <xdr:to>
      <xdr:col>23</xdr:col>
      <xdr:colOff>136525</xdr:colOff>
      <xdr:row>30</xdr:row>
      <xdr:rowOff>161078</xdr:rowOff>
    </xdr:to>
    <xdr:sp macro="" textlink="">
      <xdr:nvSpPr>
        <xdr:cNvPr id="70" name="フローチャート: 判断 69"/>
        <xdr:cNvSpPr/>
      </xdr:nvSpPr>
      <xdr:spPr>
        <a:xfrm>
          <a:off x="47117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1" name="フローチャート: 判断 70"/>
        <xdr:cNvSpPr/>
      </xdr:nvSpPr>
      <xdr:spPr>
        <a:xfrm>
          <a:off x="4000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3175</xdr:rowOff>
    </xdr:from>
    <xdr:to>
      <xdr:col>15</xdr:col>
      <xdr:colOff>187325</xdr:colOff>
      <xdr:row>31</xdr:row>
      <xdr:rowOff>104775</xdr:rowOff>
    </xdr:to>
    <xdr:sp macro="" textlink="">
      <xdr:nvSpPr>
        <xdr:cNvPr id="72" name="フローチャート: 判断 71"/>
        <xdr:cNvSpPr/>
      </xdr:nvSpPr>
      <xdr:spPr>
        <a:xfrm>
          <a:off x="3238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60748</xdr:rowOff>
    </xdr:from>
    <xdr:to>
      <xdr:col>11</xdr:col>
      <xdr:colOff>187325</xdr:colOff>
      <xdr:row>31</xdr:row>
      <xdr:rowOff>162348</xdr:rowOff>
    </xdr:to>
    <xdr:sp macro="" textlink="">
      <xdr:nvSpPr>
        <xdr:cNvPr id="73" name="フローチャート: 判断 72"/>
        <xdr:cNvSpPr/>
      </xdr:nvSpPr>
      <xdr:spPr>
        <a:xfrm>
          <a:off x="2476500" y="614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150707</xdr:rowOff>
    </xdr:from>
    <xdr:to>
      <xdr:col>23</xdr:col>
      <xdr:colOff>136525</xdr:colOff>
      <xdr:row>32</xdr:row>
      <xdr:rowOff>80857</xdr:rowOff>
    </xdr:to>
    <xdr:sp macro="" textlink="">
      <xdr:nvSpPr>
        <xdr:cNvPr id="79" name="楕円 78"/>
        <xdr:cNvSpPr/>
      </xdr:nvSpPr>
      <xdr:spPr>
        <a:xfrm>
          <a:off x="4711700" y="623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129134</xdr:rowOff>
    </xdr:from>
    <xdr:ext cx="405111" cy="259045"/>
    <xdr:sp macro="" textlink="">
      <xdr:nvSpPr>
        <xdr:cNvPr id="80" name="有形固定資産減価償却率該当値テキスト"/>
        <xdr:cNvSpPr txBox="1"/>
      </xdr:nvSpPr>
      <xdr:spPr>
        <a:xfrm>
          <a:off x="4813300" y="6215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36830</xdr:rowOff>
    </xdr:from>
    <xdr:to>
      <xdr:col>19</xdr:col>
      <xdr:colOff>187325</xdr:colOff>
      <xdr:row>32</xdr:row>
      <xdr:rowOff>138430</xdr:rowOff>
    </xdr:to>
    <xdr:sp macro="" textlink="">
      <xdr:nvSpPr>
        <xdr:cNvPr id="81" name="楕円 80"/>
        <xdr:cNvSpPr/>
      </xdr:nvSpPr>
      <xdr:spPr>
        <a:xfrm>
          <a:off x="40005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30057</xdr:rowOff>
    </xdr:from>
    <xdr:to>
      <xdr:col>23</xdr:col>
      <xdr:colOff>85725</xdr:colOff>
      <xdr:row>32</xdr:row>
      <xdr:rowOff>87630</xdr:rowOff>
    </xdr:to>
    <xdr:cxnSp macro="">
      <xdr:nvCxnSpPr>
        <xdr:cNvPr id="82" name="直線コネクタ 81"/>
        <xdr:cNvCxnSpPr/>
      </xdr:nvCxnSpPr>
      <xdr:spPr>
        <a:xfrm flipV="1">
          <a:off x="4051300" y="6287982"/>
          <a:ext cx="7112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80010</xdr:rowOff>
    </xdr:from>
    <xdr:to>
      <xdr:col>15</xdr:col>
      <xdr:colOff>187325</xdr:colOff>
      <xdr:row>33</xdr:row>
      <xdr:rowOff>10160</xdr:rowOff>
    </xdr:to>
    <xdr:sp macro="" textlink="">
      <xdr:nvSpPr>
        <xdr:cNvPr id="83" name="楕円 82"/>
        <xdr:cNvSpPr/>
      </xdr:nvSpPr>
      <xdr:spPr>
        <a:xfrm>
          <a:off x="3238500" y="633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87630</xdr:rowOff>
    </xdr:from>
    <xdr:to>
      <xdr:col>19</xdr:col>
      <xdr:colOff>136525</xdr:colOff>
      <xdr:row>32</xdr:row>
      <xdr:rowOff>130810</xdr:rowOff>
    </xdr:to>
    <xdr:cxnSp macro="">
      <xdr:nvCxnSpPr>
        <xdr:cNvPr id="84" name="直線コネクタ 83"/>
        <xdr:cNvCxnSpPr/>
      </xdr:nvCxnSpPr>
      <xdr:spPr>
        <a:xfrm flipV="1">
          <a:off x="3289300" y="6345555"/>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119592</xdr:rowOff>
    </xdr:from>
    <xdr:to>
      <xdr:col>11</xdr:col>
      <xdr:colOff>187325</xdr:colOff>
      <xdr:row>33</xdr:row>
      <xdr:rowOff>49742</xdr:rowOff>
    </xdr:to>
    <xdr:sp macro="" textlink="">
      <xdr:nvSpPr>
        <xdr:cNvPr id="85" name="楕円 84"/>
        <xdr:cNvSpPr/>
      </xdr:nvSpPr>
      <xdr:spPr>
        <a:xfrm>
          <a:off x="2476500" y="637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130810</xdr:rowOff>
    </xdr:from>
    <xdr:to>
      <xdr:col>15</xdr:col>
      <xdr:colOff>136525</xdr:colOff>
      <xdr:row>32</xdr:row>
      <xdr:rowOff>170392</xdr:rowOff>
    </xdr:to>
    <xdr:cxnSp macro="">
      <xdr:nvCxnSpPr>
        <xdr:cNvPr id="86" name="直線コネクタ 85"/>
        <xdr:cNvCxnSpPr/>
      </xdr:nvCxnSpPr>
      <xdr:spPr>
        <a:xfrm flipV="1">
          <a:off x="2527300" y="6388735"/>
          <a:ext cx="7620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52934</xdr:rowOff>
    </xdr:from>
    <xdr:ext cx="405111" cy="259045"/>
    <xdr:sp macro="" textlink="">
      <xdr:nvSpPr>
        <xdr:cNvPr id="87" name="n_1aveValue有形固定資産減価償却率"/>
        <xdr:cNvSpPr txBox="1"/>
      </xdr:nvSpPr>
      <xdr:spPr>
        <a:xfrm>
          <a:off x="3836044" y="5796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121302</xdr:rowOff>
    </xdr:from>
    <xdr:ext cx="405111" cy="259045"/>
    <xdr:sp macro="" textlink="">
      <xdr:nvSpPr>
        <xdr:cNvPr id="88" name="n_2aveValue有形固定資産減価償却率"/>
        <xdr:cNvSpPr txBox="1"/>
      </xdr:nvSpPr>
      <xdr:spPr>
        <a:xfrm>
          <a:off x="3086744" y="5864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7425</xdr:rowOff>
    </xdr:from>
    <xdr:ext cx="405111" cy="259045"/>
    <xdr:sp macro="" textlink="">
      <xdr:nvSpPr>
        <xdr:cNvPr id="89" name="n_3aveValue有形固定資産減価償却率"/>
        <xdr:cNvSpPr txBox="1"/>
      </xdr:nvSpPr>
      <xdr:spPr>
        <a:xfrm>
          <a:off x="2324744" y="5922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129557</xdr:rowOff>
    </xdr:from>
    <xdr:ext cx="405111" cy="259045"/>
    <xdr:sp macro="" textlink="">
      <xdr:nvSpPr>
        <xdr:cNvPr id="90" name="n_1mainValue有形固定資産減価償却率"/>
        <xdr:cNvSpPr txBox="1"/>
      </xdr:nvSpPr>
      <xdr:spPr>
        <a:xfrm>
          <a:off x="3836044" y="638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1287</xdr:rowOff>
    </xdr:from>
    <xdr:ext cx="405111" cy="259045"/>
    <xdr:sp macro="" textlink="">
      <xdr:nvSpPr>
        <xdr:cNvPr id="91" name="n_2mainValue有形固定資産減価償却率"/>
        <xdr:cNvSpPr txBox="1"/>
      </xdr:nvSpPr>
      <xdr:spPr>
        <a:xfrm>
          <a:off x="3086744" y="6430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40869</xdr:rowOff>
    </xdr:from>
    <xdr:ext cx="405111" cy="259045"/>
    <xdr:sp macro="" textlink="">
      <xdr:nvSpPr>
        <xdr:cNvPr id="92" name="n_3mainValue有形固定資産減価償却率"/>
        <xdr:cNvSpPr txBox="1"/>
      </xdr:nvSpPr>
      <xdr:spPr>
        <a:xfrm>
          <a:off x="2324744" y="6470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[ 586.0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内平均値を下回っている。地方債の元金償還額を基準に借入額を抑制しているため地方債残高が減少している。また、公共下水道事業会計の準元利償還金算入額が縮小したことで公営企業債等繰入見込額も減少した。前述の要因により将来負担額が減少した結果、債務償還比率が下降した。今後も将来負担額については、持続可能な財政運営を行うべく投資的事業の平準化を図り地方債残高の削減に努めていく。</a:t>
          </a:r>
        </a:p>
      </xdr:txBody>
    </xdr:sp>
    <xdr:clientData/>
  </xdr:twoCellAnchor>
  <xdr:oneCellAnchor>
    <xdr:from>
      <xdr:col>57</xdr:col>
      <xdr:colOff>111125</xdr:colOff>
      <xdr:row>23</xdr:row>
      <xdr:rowOff>47625</xdr:rowOff>
    </xdr:from>
    <xdr:ext cx="349839" cy="225703"/>
    <xdr:sp macro="" textlink="">
      <xdr:nvSpPr>
        <xdr:cNvPr id="106" name="テキスト ボックス 10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8" name="直線コネクタ 107"/>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9" name="テキスト ボックス 108"/>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0" name="直線コネクタ 109"/>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1" name="テキスト ボックス 110"/>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2" name="直線コネクタ 111"/>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3" name="テキスト ボックス 112"/>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4" name="直線コネクタ 113"/>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5" name="テキスト ボックス 114"/>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6" name="直線コネクタ 115"/>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7" name="テキスト ボックス 116"/>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55781</xdr:rowOff>
    </xdr:from>
    <xdr:to>
      <xdr:col>76</xdr:col>
      <xdr:colOff>21589</xdr:colOff>
      <xdr:row>34</xdr:row>
      <xdr:rowOff>151342</xdr:rowOff>
    </xdr:to>
    <xdr:cxnSp macro="">
      <xdr:nvCxnSpPr>
        <xdr:cNvPr id="121" name="直線コネクタ 120"/>
        <xdr:cNvCxnSpPr/>
      </xdr:nvCxnSpPr>
      <xdr:spPr>
        <a:xfrm flipV="1">
          <a:off x="14793595" y="5285006"/>
          <a:ext cx="1269" cy="146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2"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3" name="直線コネクタ 122"/>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2458</xdr:rowOff>
    </xdr:from>
    <xdr:ext cx="560923" cy="259045"/>
    <xdr:sp macro="" textlink="">
      <xdr:nvSpPr>
        <xdr:cNvPr id="124" name="債務償還比率最大値テキスト"/>
        <xdr:cNvSpPr txBox="1"/>
      </xdr:nvSpPr>
      <xdr:spPr>
        <a:xfrm>
          <a:off x="14846300" y="50602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55781</xdr:rowOff>
    </xdr:from>
    <xdr:to>
      <xdr:col>76</xdr:col>
      <xdr:colOff>111125</xdr:colOff>
      <xdr:row>26</xdr:row>
      <xdr:rowOff>55781</xdr:rowOff>
    </xdr:to>
    <xdr:cxnSp macro="">
      <xdr:nvCxnSpPr>
        <xdr:cNvPr id="125" name="直線コネクタ 124"/>
        <xdr:cNvCxnSpPr/>
      </xdr:nvCxnSpPr>
      <xdr:spPr>
        <a:xfrm>
          <a:off x="14706600" y="528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38695</xdr:rowOff>
    </xdr:from>
    <xdr:ext cx="469744" cy="259045"/>
    <xdr:sp macro="" textlink="">
      <xdr:nvSpPr>
        <xdr:cNvPr id="126" name="債務償還比率平均値テキスト"/>
        <xdr:cNvSpPr txBox="1"/>
      </xdr:nvSpPr>
      <xdr:spPr>
        <a:xfrm>
          <a:off x="14846300" y="5782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15818</xdr:rowOff>
    </xdr:from>
    <xdr:to>
      <xdr:col>76</xdr:col>
      <xdr:colOff>73025</xdr:colOff>
      <xdr:row>30</xdr:row>
      <xdr:rowOff>117418</xdr:rowOff>
    </xdr:to>
    <xdr:sp macro="" textlink="">
      <xdr:nvSpPr>
        <xdr:cNvPr id="127" name="フローチャート: 判断 126"/>
        <xdr:cNvSpPr/>
      </xdr:nvSpPr>
      <xdr:spPr>
        <a:xfrm>
          <a:off x="14744700" y="5930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19657</xdr:rowOff>
    </xdr:from>
    <xdr:to>
      <xdr:col>72</xdr:col>
      <xdr:colOff>123825</xdr:colOff>
      <xdr:row>30</xdr:row>
      <xdr:rowOff>121257</xdr:rowOff>
    </xdr:to>
    <xdr:sp macro="" textlink="">
      <xdr:nvSpPr>
        <xdr:cNvPr id="128" name="フローチャート: 判断 127"/>
        <xdr:cNvSpPr/>
      </xdr:nvSpPr>
      <xdr:spPr>
        <a:xfrm>
          <a:off x="14033500" y="593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83467</xdr:rowOff>
    </xdr:from>
    <xdr:to>
      <xdr:col>76</xdr:col>
      <xdr:colOff>73025</xdr:colOff>
      <xdr:row>31</xdr:row>
      <xdr:rowOff>13617</xdr:rowOff>
    </xdr:to>
    <xdr:sp macro="" textlink="">
      <xdr:nvSpPr>
        <xdr:cNvPr id="134" name="楕円 133"/>
        <xdr:cNvSpPr/>
      </xdr:nvSpPr>
      <xdr:spPr>
        <a:xfrm>
          <a:off x="14744700" y="599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61894</xdr:rowOff>
    </xdr:from>
    <xdr:ext cx="469744" cy="259045"/>
    <xdr:sp macro="" textlink="">
      <xdr:nvSpPr>
        <xdr:cNvPr id="135" name="債務償還比率該当値テキスト"/>
        <xdr:cNvSpPr txBox="1"/>
      </xdr:nvSpPr>
      <xdr:spPr>
        <a:xfrm>
          <a:off x="14846300" y="5976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39448</xdr:rowOff>
    </xdr:from>
    <xdr:to>
      <xdr:col>72</xdr:col>
      <xdr:colOff>123825</xdr:colOff>
      <xdr:row>30</xdr:row>
      <xdr:rowOff>141048</xdr:rowOff>
    </xdr:to>
    <xdr:sp macro="" textlink="">
      <xdr:nvSpPr>
        <xdr:cNvPr id="136" name="楕円 135"/>
        <xdr:cNvSpPr/>
      </xdr:nvSpPr>
      <xdr:spPr>
        <a:xfrm>
          <a:off x="14033500" y="595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90248</xdr:rowOff>
    </xdr:from>
    <xdr:to>
      <xdr:col>76</xdr:col>
      <xdr:colOff>22225</xdr:colOff>
      <xdr:row>30</xdr:row>
      <xdr:rowOff>134267</xdr:rowOff>
    </xdr:to>
    <xdr:cxnSp macro="">
      <xdr:nvCxnSpPr>
        <xdr:cNvPr id="137" name="直線コネクタ 136"/>
        <xdr:cNvCxnSpPr/>
      </xdr:nvCxnSpPr>
      <xdr:spPr>
        <a:xfrm>
          <a:off x="14084300" y="6005273"/>
          <a:ext cx="711200" cy="44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137784</xdr:rowOff>
    </xdr:from>
    <xdr:ext cx="469744" cy="259045"/>
    <xdr:sp macro="" textlink="">
      <xdr:nvSpPr>
        <xdr:cNvPr id="138" name="n_1aveValue債務償還比率"/>
        <xdr:cNvSpPr txBox="1"/>
      </xdr:nvSpPr>
      <xdr:spPr>
        <a:xfrm>
          <a:off x="13836727" y="5709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132175</xdr:rowOff>
    </xdr:from>
    <xdr:ext cx="469744" cy="259045"/>
    <xdr:sp macro="" textlink="">
      <xdr:nvSpPr>
        <xdr:cNvPr id="139" name="n_1mainValue債務償還比率"/>
        <xdr:cNvSpPr txBox="1"/>
      </xdr:nvSpPr>
      <xdr:spPr>
        <a:xfrm>
          <a:off x="13836727" y="6047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山形県天童市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62,073
61,567
113.01
26,720,825
25,220,175
1,390,998
13,317,001
22,621,539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83820</xdr:rowOff>
    </xdr:from>
    <xdr:to>
      <xdr:col>24</xdr:col>
      <xdr:colOff>62865</xdr:colOff>
      <xdr:row>42</xdr:row>
      <xdr:rowOff>74295</xdr:rowOff>
    </xdr:to>
    <xdr:cxnSp macro="">
      <xdr:nvCxnSpPr>
        <xdr:cNvPr id="56" name="直線コネクタ 55"/>
        <xdr:cNvCxnSpPr/>
      </xdr:nvCxnSpPr>
      <xdr:spPr>
        <a:xfrm flipV="1">
          <a:off x="4634865" y="5741670"/>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78122</xdr:rowOff>
    </xdr:from>
    <xdr:ext cx="405111" cy="259045"/>
    <xdr:sp macro="" textlink="">
      <xdr:nvSpPr>
        <xdr:cNvPr id="57" name="【道路】&#10;有形固定資産減価償却率最小値テキスト"/>
        <xdr:cNvSpPr txBox="1"/>
      </xdr:nvSpPr>
      <xdr:spPr>
        <a:xfrm>
          <a:off x="4673600" y="727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74295</xdr:rowOff>
    </xdr:from>
    <xdr:to>
      <xdr:col>24</xdr:col>
      <xdr:colOff>152400</xdr:colOff>
      <xdr:row>42</xdr:row>
      <xdr:rowOff>74295</xdr:rowOff>
    </xdr:to>
    <xdr:cxnSp macro="">
      <xdr:nvCxnSpPr>
        <xdr:cNvPr id="58" name="直線コネクタ 57"/>
        <xdr:cNvCxnSpPr/>
      </xdr:nvCxnSpPr>
      <xdr:spPr>
        <a:xfrm>
          <a:off x="4546600" y="7275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30497</xdr:rowOff>
    </xdr:from>
    <xdr:ext cx="405111" cy="259045"/>
    <xdr:sp macro="" textlink="">
      <xdr:nvSpPr>
        <xdr:cNvPr id="59" name="【道路】&#10;有形固定資産減価償却率最大値テキスト"/>
        <xdr:cNvSpPr txBox="1"/>
      </xdr:nvSpPr>
      <xdr:spPr>
        <a:xfrm>
          <a:off x="4673600" y="551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83820</xdr:rowOff>
    </xdr:from>
    <xdr:to>
      <xdr:col>24</xdr:col>
      <xdr:colOff>152400</xdr:colOff>
      <xdr:row>33</xdr:row>
      <xdr:rowOff>83820</xdr:rowOff>
    </xdr:to>
    <xdr:cxnSp macro="">
      <xdr:nvCxnSpPr>
        <xdr:cNvPr id="60" name="直線コネクタ 59"/>
        <xdr:cNvCxnSpPr/>
      </xdr:nvCxnSpPr>
      <xdr:spPr>
        <a:xfrm>
          <a:off x="4546600" y="574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57802</xdr:rowOff>
    </xdr:from>
    <xdr:ext cx="405111" cy="259045"/>
    <xdr:sp macro="" textlink="">
      <xdr:nvSpPr>
        <xdr:cNvPr id="61" name="【道路】&#10;有形固定資産減価償却率平均値テキスト"/>
        <xdr:cNvSpPr txBox="1"/>
      </xdr:nvSpPr>
      <xdr:spPr>
        <a:xfrm>
          <a:off x="4673600" y="6230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34925</xdr:rowOff>
    </xdr:from>
    <xdr:to>
      <xdr:col>24</xdr:col>
      <xdr:colOff>114300</xdr:colOff>
      <xdr:row>37</xdr:row>
      <xdr:rowOff>136525</xdr:rowOff>
    </xdr:to>
    <xdr:sp macro="" textlink="">
      <xdr:nvSpPr>
        <xdr:cNvPr id="62" name="フローチャート: 判断 61"/>
        <xdr:cNvSpPr/>
      </xdr:nvSpPr>
      <xdr:spPr>
        <a:xfrm>
          <a:off x="45847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3" name="フローチャート: 判断 62"/>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4" name="フローチャート: 判断 63"/>
        <xdr:cNvSpPr/>
      </xdr:nvSpPr>
      <xdr:spPr>
        <a:xfrm>
          <a:off x="2857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27305</xdr:rowOff>
    </xdr:from>
    <xdr:to>
      <xdr:col>10</xdr:col>
      <xdr:colOff>165100</xdr:colOff>
      <xdr:row>38</xdr:row>
      <xdr:rowOff>128905</xdr:rowOff>
    </xdr:to>
    <xdr:sp macro="" textlink="">
      <xdr:nvSpPr>
        <xdr:cNvPr id="65" name="フローチャート: 判断 64"/>
        <xdr:cNvSpPr/>
      </xdr:nvSpPr>
      <xdr:spPr>
        <a:xfrm>
          <a:off x="1968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76835</xdr:rowOff>
    </xdr:from>
    <xdr:to>
      <xdr:col>24</xdr:col>
      <xdr:colOff>114300</xdr:colOff>
      <xdr:row>39</xdr:row>
      <xdr:rowOff>6985</xdr:rowOff>
    </xdr:to>
    <xdr:sp macro="" textlink="">
      <xdr:nvSpPr>
        <xdr:cNvPr id="71" name="楕円 70"/>
        <xdr:cNvSpPr/>
      </xdr:nvSpPr>
      <xdr:spPr>
        <a:xfrm>
          <a:off x="4584700" y="65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55262</xdr:rowOff>
    </xdr:from>
    <xdr:ext cx="405111" cy="259045"/>
    <xdr:sp macro="" textlink="">
      <xdr:nvSpPr>
        <xdr:cNvPr id="72" name="【道路】&#10;有形固定資産減価償却率該当値テキスト"/>
        <xdr:cNvSpPr txBox="1"/>
      </xdr:nvSpPr>
      <xdr:spPr>
        <a:xfrm>
          <a:off x="4673600"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114935</xdr:rowOff>
    </xdr:from>
    <xdr:to>
      <xdr:col>20</xdr:col>
      <xdr:colOff>38100</xdr:colOff>
      <xdr:row>39</xdr:row>
      <xdr:rowOff>45085</xdr:rowOff>
    </xdr:to>
    <xdr:sp macro="" textlink="">
      <xdr:nvSpPr>
        <xdr:cNvPr id="73" name="楕円 72"/>
        <xdr:cNvSpPr/>
      </xdr:nvSpPr>
      <xdr:spPr>
        <a:xfrm>
          <a:off x="3746500" y="663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127635</xdr:rowOff>
    </xdr:from>
    <xdr:to>
      <xdr:col>24</xdr:col>
      <xdr:colOff>63500</xdr:colOff>
      <xdr:row>38</xdr:row>
      <xdr:rowOff>165735</xdr:rowOff>
    </xdr:to>
    <xdr:cxnSp macro="">
      <xdr:nvCxnSpPr>
        <xdr:cNvPr id="74" name="直線コネクタ 73"/>
        <xdr:cNvCxnSpPr/>
      </xdr:nvCxnSpPr>
      <xdr:spPr>
        <a:xfrm flipV="1">
          <a:off x="3797300" y="664273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137795</xdr:rowOff>
    </xdr:from>
    <xdr:to>
      <xdr:col>15</xdr:col>
      <xdr:colOff>101600</xdr:colOff>
      <xdr:row>39</xdr:row>
      <xdr:rowOff>67945</xdr:rowOff>
    </xdr:to>
    <xdr:sp macro="" textlink="">
      <xdr:nvSpPr>
        <xdr:cNvPr id="75" name="楕円 74"/>
        <xdr:cNvSpPr/>
      </xdr:nvSpPr>
      <xdr:spPr>
        <a:xfrm>
          <a:off x="2857500" y="665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165735</xdr:rowOff>
    </xdr:from>
    <xdr:to>
      <xdr:col>19</xdr:col>
      <xdr:colOff>177800</xdr:colOff>
      <xdr:row>39</xdr:row>
      <xdr:rowOff>17145</xdr:rowOff>
    </xdr:to>
    <xdr:cxnSp macro="">
      <xdr:nvCxnSpPr>
        <xdr:cNvPr id="76" name="直線コネクタ 75"/>
        <xdr:cNvCxnSpPr/>
      </xdr:nvCxnSpPr>
      <xdr:spPr>
        <a:xfrm flipV="1">
          <a:off x="2908300" y="668083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160655</xdr:rowOff>
    </xdr:from>
    <xdr:to>
      <xdr:col>10</xdr:col>
      <xdr:colOff>165100</xdr:colOff>
      <xdr:row>39</xdr:row>
      <xdr:rowOff>90805</xdr:rowOff>
    </xdr:to>
    <xdr:sp macro="" textlink="">
      <xdr:nvSpPr>
        <xdr:cNvPr id="77" name="楕円 76"/>
        <xdr:cNvSpPr/>
      </xdr:nvSpPr>
      <xdr:spPr>
        <a:xfrm>
          <a:off x="1968500" y="667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17145</xdr:rowOff>
    </xdr:from>
    <xdr:to>
      <xdr:col>15</xdr:col>
      <xdr:colOff>50800</xdr:colOff>
      <xdr:row>39</xdr:row>
      <xdr:rowOff>40005</xdr:rowOff>
    </xdr:to>
    <xdr:cxnSp macro="">
      <xdr:nvCxnSpPr>
        <xdr:cNvPr id="78" name="直線コネクタ 77"/>
        <xdr:cNvCxnSpPr/>
      </xdr:nvCxnSpPr>
      <xdr:spPr>
        <a:xfrm flipV="1">
          <a:off x="2019300" y="670369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34942</xdr:rowOff>
    </xdr:from>
    <xdr:ext cx="405111" cy="259045"/>
    <xdr:sp macro="" textlink="">
      <xdr:nvSpPr>
        <xdr:cNvPr id="79" name="n_1aveValue【道路】&#10;有形固定資産減価償却率"/>
        <xdr:cNvSpPr txBox="1"/>
      </xdr:nvSpPr>
      <xdr:spPr>
        <a:xfrm>
          <a:off x="3582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57802</xdr:rowOff>
    </xdr:from>
    <xdr:ext cx="405111" cy="259045"/>
    <xdr:sp macro="" textlink="">
      <xdr:nvSpPr>
        <xdr:cNvPr id="80" name="n_2aveValue【道路】&#10;有形固定資産減価償却率"/>
        <xdr:cNvSpPr txBox="1"/>
      </xdr:nvSpPr>
      <xdr:spPr>
        <a:xfrm>
          <a:off x="27057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145432</xdr:rowOff>
    </xdr:from>
    <xdr:ext cx="405111" cy="259045"/>
    <xdr:sp macro="" textlink="">
      <xdr:nvSpPr>
        <xdr:cNvPr id="81" name="n_3aveValue【道路】&#10;有形固定資産減価償却率"/>
        <xdr:cNvSpPr txBox="1"/>
      </xdr:nvSpPr>
      <xdr:spPr>
        <a:xfrm>
          <a:off x="1816744"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36212</xdr:rowOff>
    </xdr:from>
    <xdr:ext cx="405111" cy="259045"/>
    <xdr:sp macro="" textlink="">
      <xdr:nvSpPr>
        <xdr:cNvPr id="82" name="n_1mainValue【道路】&#10;有形固定資産減価償却率"/>
        <xdr:cNvSpPr txBox="1"/>
      </xdr:nvSpPr>
      <xdr:spPr>
        <a:xfrm>
          <a:off x="3582044" y="672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59072</xdr:rowOff>
    </xdr:from>
    <xdr:ext cx="405111" cy="259045"/>
    <xdr:sp macro="" textlink="">
      <xdr:nvSpPr>
        <xdr:cNvPr id="83" name="n_2mainValue【道路】&#10;有形固定資産減価償却率"/>
        <xdr:cNvSpPr txBox="1"/>
      </xdr:nvSpPr>
      <xdr:spPr>
        <a:xfrm>
          <a:off x="2705744" y="674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81932</xdr:rowOff>
    </xdr:from>
    <xdr:ext cx="405111" cy="259045"/>
    <xdr:sp macro="" textlink="">
      <xdr:nvSpPr>
        <xdr:cNvPr id="84" name="n_3mainValue【道路】&#10;有形固定資産減価償却率"/>
        <xdr:cNvSpPr txBox="1"/>
      </xdr:nvSpPr>
      <xdr:spPr>
        <a:xfrm>
          <a:off x="1816744" y="676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5" name="直線コネクタ 94"/>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6" name="テキスト ボックス 95"/>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7" name="直線コネクタ 96"/>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8" name="テキスト ボックス 97"/>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9" name="直線コネクタ 98"/>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0" name="テキスト ボックス 99"/>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1" name="直線コネクタ 100"/>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2" name="テキスト ボックス 101"/>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3" name="直線コネクタ 102"/>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4" name="テキスト ボックス 103"/>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5" name="直線コネクタ 104"/>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6" name="テキスト ボックス 105"/>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8" name="テキスト ボックス 10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169828</xdr:rowOff>
    </xdr:from>
    <xdr:to>
      <xdr:col>54</xdr:col>
      <xdr:colOff>189865</xdr:colOff>
      <xdr:row>42</xdr:row>
      <xdr:rowOff>79237</xdr:rowOff>
    </xdr:to>
    <xdr:cxnSp macro="">
      <xdr:nvCxnSpPr>
        <xdr:cNvPr id="110" name="直線コネクタ 109"/>
        <xdr:cNvCxnSpPr/>
      </xdr:nvCxnSpPr>
      <xdr:spPr>
        <a:xfrm flipV="1">
          <a:off x="10476865" y="5827678"/>
          <a:ext cx="0" cy="1452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83064</xdr:rowOff>
    </xdr:from>
    <xdr:ext cx="469744" cy="259045"/>
    <xdr:sp macro="" textlink="">
      <xdr:nvSpPr>
        <xdr:cNvPr id="111" name="【道路】&#10;一人当たり延長最小値テキスト"/>
        <xdr:cNvSpPr txBox="1"/>
      </xdr:nvSpPr>
      <xdr:spPr>
        <a:xfrm>
          <a:off x="10515600" y="7283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79237</xdr:rowOff>
    </xdr:from>
    <xdr:to>
      <xdr:col>55</xdr:col>
      <xdr:colOff>88900</xdr:colOff>
      <xdr:row>42</xdr:row>
      <xdr:rowOff>79237</xdr:rowOff>
    </xdr:to>
    <xdr:cxnSp macro="">
      <xdr:nvCxnSpPr>
        <xdr:cNvPr id="112" name="直線コネクタ 111"/>
        <xdr:cNvCxnSpPr/>
      </xdr:nvCxnSpPr>
      <xdr:spPr>
        <a:xfrm>
          <a:off x="10388600" y="7280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116505</xdr:rowOff>
    </xdr:from>
    <xdr:ext cx="534377" cy="259045"/>
    <xdr:sp macro="" textlink="">
      <xdr:nvSpPr>
        <xdr:cNvPr id="113" name="【道路】&#10;一人当たり延長最大値テキスト"/>
        <xdr:cNvSpPr txBox="1"/>
      </xdr:nvSpPr>
      <xdr:spPr>
        <a:xfrm>
          <a:off x="10515600" y="560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169828</xdr:rowOff>
    </xdr:from>
    <xdr:to>
      <xdr:col>55</xdr:col>
      <xdr:colOff>88900</xdr:colOff>
      <xdr:row>33</xdr:row>
      <xdr:rowOff>169828</xdr:rowOff>
    </xdr:to>
    <xdr:cxnSp macro="">
      <xdr:nvCxnSpPr>
        <xdr:cNvPr id="114" name="直線コネクタ 113"/>
        <xdr:cNvCxnSpPr/>
      </xdr:nvCxnSpPr>
      <xdr:spPr>
        <a:xfrm>
          <a:off x="10388600" y="582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5333</xdr:rowOff>
    </xdr:from>
    <xdr:ext cx="534377" cy="259045"/>
    <xdr:sp macro="" textlink="">
      <xdr:nvSpPr>
        <xdr:cNvPr id="115" name="【道路】&#10;一人当たり延長平均値テキスト"/>
        <xdr:cNvSpPr txBox="1"/>
      </xdr:nvSpPr>
      <xdr:spPr>
        <a:xfrm>
          <a:off x="10515600" y="6520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153906</xdr:rowOff>
    </xdr:from>
    <xdr:to>
      <xdr:col>55</xdr:col>
      <xdr:colOff>50800</xdr:colOff>
      <xdr:row>39</xdr:row>
      <xdr:rowOff>84056</xdr:rowOff>
    </xdr:to>
    <xdr:sp macro="" textlink="">
      <xdr:nvSpPr>
        <xdr:cNvPr id="116" name="フローチャート: 判断 115"/>
        <xdr:cNvSpPr/>
      </xdr:nvSpPr>
      <xdr:spPr>
        <a:xfrm>
          <a:off x="10426700" y="6669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137349</xdr:rowOff>
    </xdr:from>
    <xdr:to>
      <xdr:col>50</xdr:col>
      <xdr:colOff>165100</xdr:colOff>
      <xdr:row>39</xdr:row>
      <xdr:rowOff>67499</xdr:rowOff>
    </xdr:to>
    <xdr:sp macro="" textlink="">
      <xdr:nvSpPr>
        <xdr:cNvPr id="117" name="フローチャート: 判断 116"/>
        <xdr:cNvSpPr/>
      </xdr:nvSpPr>
      <xdr:spPr>
        <a:xfrm>
          <a:off x="9588500" y="665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149399</xdr:rowOff>
    </xdr:from>
    <xdr:to>
      <xdr:col>46</xdr:col>
      <xdr:colOff>38100</xdr:colOff>
      <xdr:row>38</xdr:row>
      <xdr:rowOff>79549</xdr:rowOff>
    </xdr:to>
    <xdr:sp macro="" textlink="">
      <xdr:nvSpPr>
        <xdr:cNvPr id="118" name="フローチャート: 判断 117"/>
        <xdr:cNvSpPr/>
      </xdr:nvSpPr>
      <xdr:spPr>
        <a:xfrm>
          <a:off x="8699500" y="64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6361</xdr:rowOff>
    </xdr:from>
    <xdr:to>
      <xdr:col>41</xdr:col>
      <xdr:colOff>101600</xdr:colOff>
      <xdr:row>39</xdr:row>
      <xdr:rowOff>107961</xdr:rowOff>
    </xdr:to>
    <xdr:sp macro="" textlink="">
      <xdr:nvSpPr>
        <xdr:cNvPr id="119" name="フローチャート: 判断 118"/>
        <xdr:cNvSpPr/>
      </xdr:nvSpPr>
      <xdr:spPr>
        <a:xfrm>
          <a:off x="7810500" y="66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10965</xdr:rowOff>
    </xdr:from>
    <xdr:to>
      <xdr:col>55</xdr:col>
      <xdr:colOff>50800</xdr:colOff>
      <xdr:row>40</xdr:row>
      <xdr:rowOff>112565</xdr:rowOff>
    </xdr:to>
    <xdr:sp macro="" textlink="">
      <xdr:nvSpPr>
        <xdr:cNvPr id="125" name="楕円 124"/>
        <xdr:cNvSpPr/>
      </xdr:nvSpPr>
      <xdr:spPr>
        <a:xfrm>
          <a:off x="10426700" y="686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160842</xdr:rowOff>
    </xdr:from>
    <xdr:ext cx="534377" cy="259045"/>
    <xdr:sp macro="" textlink="">
      <xdr:nvSpPr>
        <xdr:cNvPr id="126" name="【道路】&#10;一人当たり延長該当値テキスト"/>
        <xdr:cNvSpPr txBox="1"/>
      </xdr:nvSpPr>
      <xdr:spPr>
        <a:xfrm>
          <a:off x="10515600" y="684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11782</xdr:rowOff>
    </xdr:from>
    <xdr:to>
      <xdr:col>50</xdr:col>
      <xdr:colOff>165100</xdr:colOff>
      <xdr:row>40</xdr:row>
      <xdr:rowOff>113382</xdr:rowOff>
    </xdr:to>
    <xdr:sp macro="" textlink="">
      <xdr:nvSpPr>
        <xdr:cNvPr id="127" name="楕円 126"/>
        <xdr:cNvSpPr/>
      </xdr:nvSpPr>
      <xdr:spPr>
        <a:xfrm>
          <a:off x="9588500" y="686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61765</xdr:rowOff>
    </xdr:from>
    <xdr:to>
      <xdr:col>55</xdr:col>
      <xdr:colOff>0</xdr:colOff>
      <xdr:row>40</xdr:row>
      <xdr:rowOff>62582</xdr:rowOff>
    </xdr:to>
    <xdr:cxnSp macro="">
      <xdr:nvCxnSpPr>
        <xdr:cNvPr id="128" name="直線コネクタ 127"/>
        <xdr:cNvCxnSpPr/>
      </xdr:nvCxnSpPr>
      <xdr:spPr>
        <a:xfrm flipV="1">
          <a:off x="9639300" y="6919765"/>
          <a:ext cx="8382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13839</xdr:rowOff>
    </xdr:from>
    <xdr:to>
      <xdr:col>46</xdr:col>
      <xdr:colOff>38100</xdr:colOff>
      <xdr:row>40</xdr:row>
      <xdr:rowOff>115439</xdr:rowOff>
    </xdr:to>
    <xdr:sp macro="" textlink="">
      <xdr:nvSpPr>
        <xdr:cNvPr id="129" name="楕円 128"/>
        <xdr:cNvSpPr/>
      </xdr:nvSpPr>
      <xdr:spPr>
        <a:xfrm>
          <a:off x="8699500" y="687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62582</xdr:rowOff>
    </xdr:from>
    <xdr:to>
      <xdr:col>50</xdr:col>
      <xdr:colOff>114300</xdr:colOff>
      <xdr:row>40</xdr:row>
      <xdr:rowOff>64639</xdr:rowOff>
    </xdr:to>
    <xdr:cxnSp macro="">
      <xdr:nvCxnSpPr>
        <xdr:cNvPr id="130" name="直線コネクタ 129"/>
        <xdr:cNvCxnSpPr/>
      </xdr:nvCxnSpPr>
      <xdr:spPr>
        <a:xfrm flipV="1">
          <a:off x="8750300" y="6920582"/>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130589</xdr:rowOff>
    </xdr:from>
    <xdr:to>
      <xdr:col>41</xdr:col>
      <xdr:colOff>101600</xdr:colOff>
      <xdr:row>41</xdr:row>
      <xdr:rowOff>60739</xdr:rowOff>
    </xdr:to>
    <xdr:sp macro="" textlink="">
      <xdr:nvSpPr>
        <xdr:cNvPr id="131" name="楕円 130"/>
        <xdr:cNvSpPr/>
      </xdr:nvSpPr>
      <xdr:spPr>
        <a:xfrm>
          <a:off x="7810500" y="698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64639</xdr:rowOff>
    </xdr:from>
    <xdr:to>
      <xdr:col>45</xdr:col>
      <xdr:colOff>177800</xdr:colOff>
      <xdr:row>41</xdr:row>
      <xdr:rowOff>9939</xdr:rowOff>
    </xdr:to>
    <xdr:cxnSp macro="">
      <xdr:nvCxnSpPr>
        <xdr:cNvPr id="132" name="直線コネクタ 131"/>
        <xdr:cNvCxnSpPr/>
      </xdr:nvCxnSpPr>
      <xdr:spPr>
        <a:xfrm flipV="1">
          <a:off x="7861300" y="6922639"/>
          <a:ext cx="889000" cy="116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84026</xdr:rowOff>
    </xdr:from>
    <xdr:ext cx="534377" cy="259045"/>
    <xdr:sp macro="" textlink="">
      <xdr:nvSpPr>
        <xdr:cNvPr id="133" name="n_1aveValue【道路】&#10;一人当たり延長"/>
        <xdr:cNvSpPr txBox="1"/>
      </xdr:nvSpPr>
      <xdr:spPr>
        <a:xfrm>
          <a:off x="9359411" y="642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96076</xdr:rowOff>
    </xdr:from>
    <xdr:ext cx="534377" cy="259045"/>
    <xdr:sp macro="" textlink="">
      <xdr:nvSpPr>
        <xdr:cNvPr id="134" name="n_2aveValue【道路】&#10;一人当たり延長"/>
        <xdr:cNvSpPr txBox="1"/>
      </xdr:nvSpPr>
      <xdr:spPr>
        <a:xfrm>
          <a:off x="8483111" y="626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124488</xdr:rowOff>
    </xdr:from>
    <xdr:ext cx="534377" cy="259045"/>
    <xdr:sp macro="" textlink="">
      <xdr:nvSpPr>
        <xdr:cNvPr id="135" name="n_3aveValue【道路】&#10;一人当たり延長"/>
        <xdr:cNvSpPr txBox="1"/>
      </xdr:nvSpPr>
      <xdr:spPr>
        <a:xfrm>
          <a:off x="7594111" y="646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104509</xdr:rowOff>
    </xdr:from>
    <xdr:ext cx="534377" cy="259045"/>
    <xdr:sp macro="" textlink="">
      <xdr:nvSpPr>
        <xdr:cNvPr id="136" name="n_1mainValue【道路】&#10;一人当たり延長"/>
        <xdr:cNvSpPr txBox="1"/>
      </xdr:nvSpPr>
      <xdr:spPr>
        <a:xfrm>
          <a:off x="9359411" y="696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106566</xdr:rowOff>
    </xdr:from>
    <xdr:ext cx="534377" cy="259045"/>
    <xdr:sp macro="" textlink="">
      <xdr:nvSpPr>
        <xdr:cNvPr id="137" name="n_2mainValue【道路】&#10;一人当たり延長"/>
        <xdr:cNvSpPr txBox="1"/>
      </xdr:nvSpPr>
      <xdr:spPr>
        <a:xfrm>
          <a:off x="8483111" y="696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51866</xdr:rowOff>
    </xdr:from>
    <xdr:ext cx="469744" cy="259045"/>
    <xdr:sp macro="" textlink="">
      <xdr:nvSpPr>
        <xdr:cNvPr id="138" name="n_3mainValue【道路】&#10;一人当たり延長"/>
        <xdr:cNvSpPr txBox="1"/>
      </xdr:nvSpPr>
      <xdr:spPr>
        <a:xfrm>
          <a:off x="7626427" y="7081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9" name="直線コネクタ 14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50" name="テキスト ボックス 149"/>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1" name="直線コネクタ 15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2" name="テキスト ボックス 15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3" name="直線コネクタ 15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4" name="テキスト ボックス 15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5" name="直線コネクタ 15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6" name="テキスト ボックス 15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7" name="直線コネクタ 15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8" name="テキスト ボックス 15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9" name="直線コネクタ 15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60" name="テキスト ボックス 159"/>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2" name="テキスト ボックス 16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135527</xdr:rowOff>
    </xdr:from>
    <xdr:to>
      <xdr:col>24</xdr:col>
      <xdr:colOff>62865</xdr:colOff>
      <xdr:row>64</xdr:row>
      <xdr:rowOff>130628</xdr:rowOff>
    </xdr:to>
    <xdr:cxnSp macro="">
      <xdr:nvCxnSpPr>
        <xdr:cNvPr id="164" name="直線コネクタ 163"/>
        <xdr:cNvCxnSpPr/>
      </xdr:nvCxnSpPr>
      <xdr:spPr>
        <a:xfrm flipV="1">
          <a:off x="4634865" y="9565277"/>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340478" cy="259045"/>
    <xdr:sp macro="" textlink="">
      <xdr:nvSpPr>
        <xdr:cNvPr id="165" name="【橋りょう・トンネル】&#10;有形固定資産減価償却率最小値テキスト"/>
        <xdr:cNvSpPr txBox="1"/>
      </xdr:nvSpPr>
      <xdr:spPr>
        <a:xfrm>
          <a:off x="4673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6" name="直線コネクタ 16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82204</xdr:rowOff>
    </xdr:from>
    <xdr:ext cx="405111" cy="259045"/>
    <xdr:sp macro="" textlink="">
      <xdr:nvSpPr>
        <xdr:cNvPr id="167" name="【橋りょう・トンネル】&#10;有形固定資産減価償却率最大値テキスト"/>
        <xdr:cNvSpPr txBox="1"/>
      </xdr:nvSpPr>
      <xdr:spPr>
        <a:xfrm>
          <a:off x="4673600" y="9340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135527</xdr:rowOff>
    </xdr:from>
    <xdr:to>
      <xdr:col>24</xdr:col>
      <xdr:colOff>152400</xdr:colOff>
      <xdr:row>55</xdr:row>
      <xdr:rowOff>135527</xdr:rowOff>
    </xdr:to>
    <xdr:cxnSp macro="">
      <xdr:nvCxnSpPr>
        <xdr:cNvPr id="168" name="直線コネクタ 167"/>
        <xdr:cNvCxnSpPr/>
      </xdr:nvCxnSpPr>
      <xdr:spPr>
        <a:xfrm>
          <a:off x="4546600" y="956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146793</xdr:rowOff>
    </xdr:from>
    <xdr:ext cx="405111" cy="259045"/>
    <xdr:sp macro="" textlink="">
      <xdr:nvSpPr>
        <xdr:cNvPr id="169" name="【橋りょう・トンネル】&#10;有形固定資産減価償却率平均値テキスト"/>
        <xdr:cNvSpPr txBox="1"/>
      </xdr:nvSpPr>
      <xdr:spPr>
        <a:xfrm>
          <a:off x="4673600" y="99194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123916</xdr:rowOff>
    </xdr:from>
    <xdr:to>
      <xdr:col>24</xdr:col>
      <xdr:colOff>114300</xdr:colOff>
      <xdr:row>59</xdr:row>
      <xdr:rowOff>54066</xdr:rowOff>
    </xdr:to>
    <xdr:sp macro="" textlink="">
      <xdr:nvSpPr>
        <xdr:cNvPr id="170" name="フローチャート: 判断 169"/>
        <xdr:cNvSpPr/>
      </xdr:nvSpPr>
      <xdr:spPr>
        <a:xfrm>
          <a:off x="45847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141877</xdr:rowOff>
    </xdr:from>
    <xdr:to>
      <xdr:col>20</xdr:col>
      <xdr:colOff>38100</xdr:colOff>
      <xdr:row>59</xdr:row>
      <xdr:rowOff>72027</xdr:rowOff>
    </xdr:to>
    <xdr:sp macro="" textlink="">
      <xdr:nvSpPr>
        <xdr:cNvPr id="171" name="フローチャート: 判断 170"/>
        <xdr:cNvSpPr/>
      </xdr:nvSpPr>
      <xdr:spPr>
        <a:xfrm>
          <a:off x="3746500" y="1008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72" name="フローチャート: 判断 171"/>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153307</xdr:rowOff>
    </xdr:from>
    <xdr:to>
      <xdr:col>10</xdr:col>
      <xdr:colOff>165100</xdr:colOff>
      <xdr:row>59</xdr:row>
      <xdr:rowOff>83457</xdr:rowOff>
    </xdr:to>
    <xdr:sp macro="" textlink="">
      <xdr:nvSpPr>
        <xdr:cNvPr id="173" name="フローチャート: 判断 172"/>
        <xdr:cNvSpPr/>
      </xdr:nvSpPr>
      <xdr:spPr>
        <a:xfrm>
          <a:off x="1968500" y="100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58601</xdr:rowOff>
    </xdr:from>
    <xdr:to>
      <xdr:col>24</xdr:col>
      <xdr:colOff>114300</xdr:colOff>
      <xdr:row>59</xdr:row>
      <xdr:rowOff>160201</xdr:rowOff>
    </xdr:to>
    <xdr:sp macro="" textlink="">
      <xdr:nvSpPr>
        <xdr:cNvPr id="179" name="楕円 178"/>
        <xdr:cNvSpPr/>
      </xdr:nvSpPr>
      <xdr:spPr>
        <a:xfrm>
          <a:off x="4584700" y="1017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37028</xdr:rowOff>
    </xdr:from>
    <xdr:ext cx="405111" cy="259045"/>
    <xdr:sp macro="" textlink="">
      <xdr:nvSpPr>
        <xdr:cNvPr id="180" name="【橋りょう・トンネル】&#10;有形固定資産減価償却率該当値テキスト"/>
        <xdr:cNvSpPr txBox="1"/>
      </xdr:nvSpPr>
      <xdr:spPr>
        <a:xfrm>
          <a:off x="4673600" y="1015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84727</xdr:rowOff>
    </xdr:from>
    <xdr:to>
      <xdr:col>20</xdr:col>
      <xdr:colOff>38100</xdr:colOff>
      <xdr:row>60</xdr:row>
      <xdr:rowOff>14877</xdr:rowOff>
    </xdr:to>
    <xdr:sp macro="" textlink="">
      <xdr:nvSpPr>
        <xdr:cNvPr id="181" name="楕円 180"/>
        <xdr:cNvSpPr/>
      </xdr:nvSpPr>
      <xdr:spPr>
        <a:xfrm>
          <a:off x="3746500" y="1020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109401</xdr:rowOff>
    </xdr:from>
    <xdr:to>
      <xdr:col>24</xdr:col>
      <xdr:colOff>63500</xdr:colOff>
      <xdr:row>59</xdr:row>
      <xdr:rowOff>135527</xdr:rowOff>
    </xdr:to>
    <xdr:cxnSp macro="">
      <xdr:nvCxnSpPr>
        <xdr:cNvPr id="182" name="直線コネクタ 181"/>
        <xdr:cNvCxnSpPr/>
      </xdr:nvCxnSpPr>
      <xdr:spPr>
        <a:xfrm flipV="1">
          <a:off x="3797300" y="10224951"/>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101056</xdr:rowOff>
    </xdr:from>
    <xdr:to>
      <xdr:col>15</xdr:col>
      <xdr:colOff>101600</xdr:colOff>
      <xdr:row>60</xdr:row>
      <xdr:rowOff>31206</xdr:rowOff>
    </xdr:to>
    <xdr:sp macro="" textlink="">
      <xdr:nvSpPr>
        <xdr:cNvPr id="183" name="楕円 182"/>
        <xdr:cNvSpPr/>
      </xdr:nvSpPr>
      <xdr:spPr>
        <a:xfrm>
          <a:off x="2857500" y="1021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135527</xdr:rowOff>
    </xdr:from>
    <xdr:to>
      <xdr:col>19</xdr:col>
      <xdr:colOff>177800</xdr:colOff>
      <xdr:row>59</xdr:row>
      <xdr:rowOff>151856</xdr:rowOff>
    </xdr:to>
    <xdr:cxnSp macro="">
      <xdr:nvCxnSpPr>
        <xdr:cNvPr id="184" name="直線コネクタ 183"/>
        <xdr:cNvCxnSpPr/>
      </xdr:nvCxnSpPr>
      <xdr:spPr>
        <a:xfrm flipV="1">
          <a:off x="2908300" y="1025107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87993</xdr:rowOff>
    </xdr:from>
    <xdr:to>
      <xdr:col>10</xdr:col>
      <xdr:colOff>165100</xdr:colOff>
      <xdr:row>60</xdr:row>
      <xdr:rowOff>18143</xdr:rowOff>
    </xdr:to>
    <xdr:sp macro="" textlink="">
      <xdr:nvSpPr>
        <xdr:cNvPr id="185" name="楕円 184"/>
        <xdr:cNvSpPr/>
      </xdr:nvSpPr>
      <xdr:spPr>
        <a:xfrm>
          <a:off x="1968500" y="102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138793</xdr:rowOff>
    </xdr:from>
    <xdr:to>
      <xdr:col>15</xdr:col>
      <xdr:colOff>50800</xdr:colOff>
      <xdr:row>59</xdr:row>
      <xdr:rowOff>151856</xdr:rowOff>
    </xdr:to>
    <xdr:cxnSp macro="">
      <xdr:nvCxnSpPr>
        <xdr:cNvPr id="186" name="直線コネクタ 185"/>
        <xdr:cNvCxnSpPr/>
      </xdr:nvCxnSpPr>
      <xdr:spPr>
        <a:xfrm>
          <a:off x="2019300" y="1025434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88554</xdr:rowOff>
    </xdr:from>
    <xdr:ext cx="405111" cy="259045"/>
    <xdr:sp macro="" textlink="">
      <xdr:nvSpPr>
        <xdr:cNvPr id="187" name="n_1aveValue【橋りょう・トンネル】&#10;有形固定資産減価償却率"/>
        <xdr:cNvSpPr txBox="1"/>
      </xdr:nvSpPr>
      <xdr:spPr>
        <a:xfrm>
          <a:off x="3582044" y="986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108149</xdr:rowOff>
    </xdr:from>
    <xdr:ext cx="405111" cy="259045"/>
    <xdr:sp macro="" textlink="">
      <xdr:nvSpPr>
        <xdr:cNvPr id="188" name="n_2aveValue【橋りょう・トンネル】&#10;有形固定資産減価償却率"/>
        <xdr:cNvSpPr txBox="1"/>
      </xdr:nvSpPr>
      <xdr:spPr>
        <a:xfrm>
          <a:off x="2705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99984</xdr:rowOff>
    </xdr:from>
    <xdr:ext cx="405111" cy="259045"/>
    <xdr:sp macro="" textlink="">
      <xdr:nvSpPr>
        <xdr:cNvPr id="189" name="n_3aveValue【橋りょう・トンネル】&#10;有形固定資産減価償却率"/>
        <xdr:cNvSpPr txBox="1"/>
      </xdr:nvSpPr>
      <xdr:spPr>
        <a:xfrm>
          <a:off x="1816744" y="987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6004</xdr:rowOff>
    </xdr:from>
    <xdr:ext cx="405111" cy="259045"/>
    <xdr:sp macro="" textlink="">
      <xdr:nvSpPr>
        <xdr:cNvPr id="190" name="n_1mainValue【橋りょう・トンネル】&#10;有形固定資産減価償却率"/>
        <xdr:cNvSpPr txBox="1"/>
      </xdr:nvSpPr>
      <xdr:spPr>
        <a:xfrm>
          <a:off x="35820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22333</xdr:rowOff>
    </xdr:from>
    <xdr:ext cx="405111" cy="259045"/>
    <xdr:sp macro="" textlink="">
      <xdr:nvSpPr>
        <xdr:cNvPr id="191" name="n_2mainValue【橋りょう・トンネル】&#10;有形固定資産減価償却率"/>
        <xdr:cNvSpPr txBox="1"/>
      </xdr:nvSpPr>
      <xdr:spPr>
        <a:xfrm>
          <a:off x="2705744" y="1030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9270</xdr:rowOff>
    </xdr:from>
    <xdr:ext cx="405111" cy="259045"/>
    <xdr:sp macro="" textlink="">
      <xdr:nvSpPr>
        <xdr:cNvPr id="192" name="n_3mainValue【橋りょう・トンネル】&#10;有形固定資産減価償却率"/>
        <xdr:cNvSpPr txBox="1"/>
      </xdr:nvSpPr>
      <xdr:spPr>
        <a:xfrm>
          <a:off x="18167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3" name="直線コネクタ 20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4" name="テキスト ボックス 203"/>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5" name="直線コネクタ 20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6" name="テキスト ボックス 205"/>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7" name="直線コネクタ 20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8" name="テキスト ボックス 207"/>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9" name="直線コネクタ 20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0" name="テキスト ボックス 209"/>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1" name="直線コネクタ 21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2" name="テキスト ボックス 211"/>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4" name="テキスト ボックス 21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159071</xdr:rowOff>
    </xdr:from>
    <xdr:to>
      <xdr:col>54</xdr:col>
      <xdr:colOff>189865</xdr:colOff>
      <xdr:row>64</xdr:row>
      <xdr:rowOff>76200</xdr:rowOff>
    </xdr:to>
    <xdr:cxnSp macro="">
      <xdr:nvCxnSpPr>
        <xdr:cNvPr id="216" name="直線コネクタ 215"/>
        <xdr:cNvCxnSpPr/>
      </xdr:nvCxnSpPr>
      <xdr:spPr>
        <a:xfrm flipV="1">
          <a:off x="10476865" y="9760271"/>
          <a:ext cx="0" cy="1288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80027</xdr:rowOff>
    </xdr:from>
    <xdr:ext cx="249299" cy="259045"/>
    <xdr:sp macro="" textlink="">
      <xdr:nvSpPr>
        <xdr:cNvPr id="217" name="【橋りょう・トンネル】&#10;一人当たり有形固定資産（償却資産）額最小値テキスト"/>
        <xdr:cNvSpPr txBox="1"/>
      </xdr:nvSpPr>
      <xdr:spPr>
        <a:xfrm>
          <a:off x="10515600" y="1105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76200</xdr:rowOff>
    </xdr:from>
    <xdr:to>
      <xdr:col>55</xdr:col>
      <xdr:colOff>88900</xdr:colOff>
      <xdr:row>64</xdr:row>
      <xdr:rowOff>76200</xdr:rowOff>
    </xdr:to>
    <xdr:cxnSp macro="">
      <xdr:nvCxnSpPr>
        <xdr:cNvPr id="218" name="直線コネクタ 217"/>
        <xdr:cNvCxnSpPr/>
      </xdr:nvCxnSpPr>
      <xdr:spPr>
        <a:xfrm>
          <a:off x="10388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105748</xdr:rowOff>
    </xdr:from>
    <xdr:ext cx="690189" cy="259045"/>
    <xdr:sp macro="" textlink="">
      <xdr:nvSpPr>
        <xdr:cNvPr id="219" name="【橋りょう・トンネル】&#10;一人当たり有形固定資産（償却資産）額最大値テキスト"/>
        <xdr:cNvSpPr txBox="1"/>
      </xdr:nvSpPr>
      <xdr:spPr>
        <a:xfrm>
          <a:off x="10515600" y="95354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3,382,492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159071</xdr:rowOff>
    </xdr:from>
    <xdr:to>
      <xdr:col>55</xdr:col>
      <xdr:colOff>88900</xdr:colOff>
      <xdr:row>56</xdr:row>
      <xdr:rowOff>159071</xdr:rowOff>
    </xdr:to>
    <xdr:cxnSp macro="">
      <xdr:nvCxnSpPr>
        <xdr:cNvPr id="220" name="直線コネクタ 219"/>
        <xdr:cNvCxnSpPr/>
      </xdr:nvCxnSpPr>
      <xdr:spPr>
        <a:xfrm>
          <a:off x="10388600" y="976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93883</xdr:rowOff>
    </xdr:from>
    <xdr:ext cx="599010" cy="259045"/>
    <xdr:sp macro="" textlink="">
      <xdr:nvSpPr>
        <xdr:cNvPr id="221" name="【橋りょう・トンネル】&#10;一人当たり有形固定資産（償却資産）額平均値テキスト"/>
        <xdr:cNvSpPr txBox="1"/>
      </xdr:nvSpPr>
      <xdr:spPr>
        <a:xfrm>
          <a:off x="10515600" y="107237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71006</xdr:rowOff>
    </xdr:from>
    <xdr:to>
      <xdr:col>55</xdr:col>
      <xdr:colOff>50800</xdr:colOff>
      <xdr:row>64</xdr:row>
      <xdr:rowOff>1156</xdr:rowOff>
    </xdr:to>
    <xdr:sp macro="" textlink="">
      <xdr:nvSpPr>
        <xdr:cNvPr id="222" name="フローチャート: 判断 221"/>
        <xdr:cNvSpPr/>
      </xdr:nvSpPr>
      <xdr:spPr>
        <a:xfrm>
          <a:off x="10426700" y="1087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69290</xdr:rowOff>
    </xdr:from>
    <xdr:to>
      <xdr:col>50</xdr:col>
      <xdr:colOff>165100</xdr:colOff>
      <xdr:row>63</xdr:row>
      <xdr:rowOff>170890</xdr:rowOff>
    </xdr:to>
    <xdr:sp macro="" textlink="">
      <xdr:nvSpPr>
        <xdr:cNvPr id="223" name="フローチャート: 判断 222"/>
        <xdr:cNvSpPr/>
      </xdr:nvSpPr>
      <xdr:spPr>
        <a:xfrm>
          <a:off x="9588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74047</xdr:rowOff>
    </xdr:from>
    <xdr:to>
      <xdr:col>46</xdr:col>
      <xdr:colOff>38100</xdr:colOff>
      <xdr:row>64</xdr:row>
      <xdr:rowOff>4197</xdr:rowOff>
    </xdr:to>
    <xdr:sp macro="" textlink="">
      <xdr:nvSpPr>
        <xdr:cNvPr id="224" name="フローチャート: 判断 223"/>
        <xdr:cNvSpPr/>
      </xdr:nvSpPr>
      <xdr:spPr>
        <a:xfrm>
          <a:off x="8699500" y="1087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85473</xdr:rowOff>
    </xdr:from>
    <xdr:to>
      <xdr:col>41</xdr:col>
      <xdr:colOff>101600</xdr:colOff>
      <xdr:row>64</xdr:row>
      <xdr:rowOff>15623</xdr:rowOff>
    </xdr:to>
    <xdr:sp macro="" textlink="">
      <xdr:nvSpPr>
        <xdr:cNvPr id="225" name="フローチャート: 判断 224"/>
        <xdr:cNvSpPr/>
      </xdr:nvSpPr>
      <xdr:spPr>
        <a:xfrm>
          <a:off x="7810500" y="1088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6" name="テキスト ボックス 22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7" name="テキスト ボックス 22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8" name="テキスト ボックス 22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9" name="テキスト ボックス 22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0" name="テキスト ボックス 22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158425</xdr:rowOff>
    </xdr:from>
    <xdr:to>
      <xdr:col>55</xdr:col>
      <xdr:colOff>50800</xdr:colOff>
      <xdr:row>64</xdr:row>
      <xdr:rowOff>88575</xdr:rowOff>
    </xdr:to>
    <xdr:sp macro="" textlink="">
      <xdr:nvSpPr>
        <xdr:cNvPr id="231" name="楕円 230"/>
        <xdr:cNvSpPr/>
      </xdr:nvSpPr>
      <xdr:spPr>
        <a:xfrm>
          <a:off x="10426700" y="1095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73352</xdr:rowOff>
    </xdr:from>
    <xdr:ext cx="599010" cy="259045"/>
    <xdr:sp macro="" textlink="">
      <xdr:nvSpPr>
        <xdr:cNvPr id="232" name="【橋りょう・トンネル】&#10;一人当たり有形固定資産（償却資産）額該当値テキスト"/>
        <xdr:cNvSpPr txBox="1"/>
      </xdr:nvSpPr>
      <xdr:spPr>
        <a:xfrm>
          <a:off x="10515600" y="10874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158379</xdr:rowOff>
    </xdr:from>
    <xdr:to>
      <xdr:col>50</xdr:col>
      <xdr:colOff>165100</xdr:colOff>
      <xdr:row>64</xdr:row>
      <xdr:rowOff>88529</xdr:rowOff>
    </xdr:to>
    <xdr:sp macro="" textlink="">
      <xdr:nvSpPr>
        <xdr:cNvPr id="233" name="楕円 232"/>
        <xdr:cNvSpPr/>
      </xdr:nvSpPr>
      <xdr:spPr>
        <a:xfrm>
          <a:off x="9588500" y="1095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37729</xdr:rowOff>
    </xdr:from>
    <xdr:to>
      <xdr:col>55</xdr:col>
      <xdr:colOff>0</xdr:colOff>
      <xdr:row>64</xdr:row>
      <xdr:rowOff>37775</xdr:rowOff>
    </xdr:to>
    <xdr:cxnSp macro="">
      <xdr:nvCxnSpPr>
        <xdr:cNvPr id="234" name="直線コネクタ 233"/>
        <xdr:cNvCxnSpPr/>
      </xdr:nvCxnSpPr>
      <xdr:spPr>
        <a:xfrm>
          <a:off x="9639300" y="11010529"/>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158809</xdr:rowOff>
    </xdr:from>
    <xdr:to>
      <xdr:col>46</xdr:col>
      <xdr:colOff>38100</xdr:colOff>
      <xdr:row>64</xdr:row>
      <xdr:rowOff>88959</xdr:rowOff>
    </xdr:to>
    <xdr:sp macro="" textlink="">
      <xdr:nvSpPr>
        <xdr:cNvPr id="235" name="楕円 234"/>
        <xdr:cNvSpPr/>
      </xdr:nvSpPr>
      <xdr:spPr>
        <a:xfrm>
          <a:off x="8699500" y="1096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37729</xdr:rowOff>
    </xdr:from>
    <xdr:to>
      <xdr:col>50</xdr:col>
      <xdr:colOff>114300</xdr:colOff>
      <xdr:row>64</xdr:row>
      <xdr:rowOff>38159</xdr:rowOff>
    </xdr:to>
    <xdr:cxnSp macro="">
      <xdr:nvCxnSpPr>
        <xdr:cNvPr id="236" name="直線コネクタ 235"/>
        <xdr:cNvCxnSpPr/>
      </xdr:nvCxnSpPr>
      <xdr:spPr>
        <a:xfrm flipV="1">
          <a:off x="8750300" y="11010529"/>
          <a:ext cx="889000" cy="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160517</xdr:rowOff>
    </xdr:from>
    <xdr:to>
      <xdr:col>41</xdr:col>
      <xdr:colOff>101600</xdr:colOff>
      <xdr:row>64</xdr:row>
      <xdr:rowOff>90667</xdr:rowOff>
    </xdr:to>
    <xdr:sp macro="" textlink="">
      <xdr:nvSpPr>
        <xdr:cNvPr id="237" name="楕円 236"/>
        <xdr:cNvSpPr/>
      </xdr:nvSpPr>
      <xdr:spPr>
        <a:xfrm>
          <a:off x="7810500" y="1096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38159</xdr:rowOff>
    </xdr:from>
    <xdr:to>
      <xdr:col>45</xdr:col>
      <xdr:colOff>177800</xdr:colOff>
      <xdr:row>64</xdr:row>
      <xdr:rowOff>39867</xdr:rowOff>
    </xdr:to>
    <xdr:cxnSp macro="">
      <xdr:nvCxnSpPr>
        <xdr:cNvPr id="238" name="直線コネクタ 237"/>
        <xdr:cNvCxnSpPr/>
      </xdr:nvCxnSpPr>
      <xdr:spPr>
        <a:xfrm flipV="1">
          <a:off x="7861300" y="11010959"/>
          <a:ext cx="889000" cy="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15967</xdr:rowOff>
    </xdr:from>
    <xdr:ext cx="599010" cy="259045"/>
    <xdr:sp macro="" textlink="">
      <xdr:nvSpPr>
        <xdr:cNvPr id="239" name="n_1aveValue【橋りょう・トンネル】&#10;一人当たり有形固定資産（償却資産）額"/>
        <xdr:cNvSpPr txBox="1"/>
      </xdr:nvSpPr>
      <xdr:spPr>
        <a:xfrm>
          <a:off x="9327095" y="1064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20724</xdr:rowOff>
    </xdr:from>
    <xdr:ext cx="599010" cy="259045"/>
    <xdr:sp macro="" textlink="">
      <xdr:nvSpPr>
        <xdr:cNvPr id="240" name="n_2aveValue【橋りょう・トンネル】&#10;一人当たり有形固定資産（償却資産）額"/>
        <xdr:cNvSpPr txBox="1"/>
      </xdr:nvSpPr>
      <xdr:spPr>
        <a:xfrm>
          <a:off x="8450795" y="1065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32150</xdr:rowOff>
    </xdr:from>
    <xdr:ext cx="599010" cy="259045"/>
    <xdr:sp macro="" textlink="">
      <xdr:nvSpPr>
        <xdr:cNvPr id="241" name="n_3aveValue【橋りょう・トンネル】&#10;一人当たり有形固定資産（償却資産）額"/>
        <xdr:cNvSpPr txBox="1"/>
      </xdr:nvSpPr>
      <xdr:spPr>
        <a:xfrm>
          <a:off x="7561795" y="10662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79656</xdr:rowOff>
    </xdr:from>
    <xdr:ext cx="599010" cy="259045"/>
    <xdr:sp macro="" textlink="">
      <xdr:nvSpPr>
        <xdr:cNvPr id="242" name="n_1mainValue【橋りょう・トンネル】&#10;一人当たり有形固定資産（償却資産）額"/>
        <xdr:cNvSpPr txBox="1"/>
      </xdr:nvSpPr>
      <xdr:spPr>
        <a:xfrm>
          <a:off x="9327095" y="11052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80086</xdr:rowOff>
    </xdr:from>
    <xdr:ext cx="534377" cy="259045"/>
    <xdr:sp macro="" textlink="">
      <xdr:nvSpPr>
        <xdr:cNvPr id="243" name="n_2mainValue【橋りょう・トンネル】&#10;一人当たり有形固定資産（償却資産）額"/>
        <xdr:cNvSpPr txBox="1"/>
      </xdr:nvSpPr>
      <xdr:spPr>
        <a:xfrm>
          <a:off x="8483111" y="11052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81794</xdr:rowOff>
    </xdr:from>
    <xdr:ext cx="534377" cy="259045"/>
    <xdr:sp macro="" textlink="">
      <xdr:nvSpPr>
        <xdr:cNvPr id="244" name="n_3mainValue【橋りょう・トンネル】&#10;一人当たり有形固定資産（償却資産）額"/>
        <xdr:cNvSpPr txBox="1"/>
      </xdr:nvSpPr>
      <xdr:spPr>
        <a:xfrm>
          <a:off x="7594111" y="1105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5" name="テキスト ボックス 25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6" name="直線コネクタ 25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57" name="テキスト ボックス 256"/>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8" name="直線コネクタ 25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9" name="テキスト ボックス 25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0" name="直線コネクタ 25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1" name="テキスト ボックス 26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2" name="直線コネクタ 26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63" name="テキスト ボックス 262"/>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5" name="テキスト ボックス 26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129539</xdr:rowOff>
    </xdr:from>
    <xdr:to>
      <xdr:col>24</xdr:col>
      <xdr:colOff>62865</xdr:colOff>
      <xdr:row>86</xdr:row>
      <xdr:rowOff>138685</xdr:rowOff>
    </xdr:to>
    <xdr:cxnSp macro="">
      <xdr:nvCxnSpPr>
        <xdr:cNvPr id="267" name="直線コネクタ 266"/>
        <xdr:cNvCxnSpPr/>
      </xdr:nvCxnSpPr>
      <xdr:spPr>
        <a:xfrm flipV="1">
          <a:off x="4634865" y="13502639"/>
          <a:ext cx="0" cy="1380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142512</xdr:rowOff>
    </xdr:from>
    <xdr:ext cx="405111" cy="259045"/>
    <xdr:sp macro="" textlink="">
      <xdr:nvSpPr>
        <xdr:cNvPr id="268" name="【公営住宅】&#10;有形固定資産減価償却率最小値テキスト"/>
        <xdr:cNvSpPr txBox="1"/>
      </xdr:nvSpPr>
      <xdr:spPr>
        <a:xfrm>
          <a:off x="4673600" y="14887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138685</xdr:rowOff>
    </xdr:from>
    <xdr:to>
      <xdr:col>24</xdr:col>
      <xdr:colOff>152400</xdr:colOff>
      <xdr:row>86</xdr:row>
      <xdr:rowOff>138685</xdr:rowOff>
    </xdr:to>
    <xdr:cxnSp macro="">
      <xdr:nvCxnSpPr>
        <xdr:cNvPr id="269" name="直線コネクタ 268"/>
        <xdr:cNvCxnSpPr/>
      </xdr:nvCxnSpPr>
      <xdr:spPr>
        <a:xfrm>
          <a:off x="4546600" y="1488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76216</xdr:rowOff>
    </xdr:from>
    <xdr:ext cx="405111" cy="259045"/>
    <xdr:sp macro="" textlink="">
      <xdr:nvSpPr>
        <xdr:cNvPr id="270" name="【公営住宅】&#10;有形固定資産減価償却率最大値テキスト"/>
        <xdr:cNvSpPr txBox="1"/>
      </xdr:nvSpPr>
      <xdr:spPr>
        <a:xfrm>
          <a:off x="4673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129539</xdr:rowOff>
    </xdr:from>
    <xdr:to>
      <xdr:col>24</xdr:col>
      <xdr:colOff>152400</xdr:colOff>
      <xdr:row>78</xdr:row>
      <xdr:rowOff>129539</xdr:rowOff>
    </xdr:to>
    <xdr:cxnSp macro="">
      <xdr:nvCxnSpPr>
        <xdr:cNvPr id="271" name="直線コネクタ 270"/>
        <xdr:cNvCxnSpPr/>
      </xdr:nvCxnSpPr>
      <xdr:spPr>
        <a:xfrm>
          <a:off x="4546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43451</xdr:rowOff>
    </xdr:from>
    <xdr:ext cx="405111" cy="259045"/>
    <xdr:sp macro="" textlink="">
      <xdr:nvSpPr>
        <xdr:cNvPr id="272" name="【公営住宅】&#10;有形固定資産減価償却率平均値テキスト"/>
        <xdr:cNvSpPr txBox="1"/>
      </xdr:nvSpPr>
      <xdr:spPr>
        <a:xfrm>
          <a:off x="4673600" y="14102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65024</xdr:rowOff>
    </xdr:from>
    <xdr:to>
      <xdr:col>24</xdr:col>
      <xdr:colOff>114300</xdr:colOff>
      <xdr:row>82</xdr:row>
      <xdr:rowOff>166624</xdr:rowOff>
    </xdr:to>
    <xdr:sp macro="" textlink="">
      <xdr:nvSpPr>
        <xdr:cNvPr id="273" name="フローチャート: 判断 272"/>
        <xdr:cNvSpPr/>
      </xdr:nvSpPr>
      <xdr:spPr>
        <a:xfrm>
          <a:off x="4584700" y="1412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69596</xdr:rowOff>
    </xdr:from>
    <xdr:to>
      <xdr:col>20</xdr:col>
      <xdr:colOff>38100</xdr:colOff>
      <xdr:row>82</xdr:row>
      <xdr:rowOff>171196</xdr:rowOff>
    </xdr:to>
    <xdr:sp macro="" textlink="">
      <xdr:nvSpPr>
        <xdr:cNvPr id="274" name="フローチャート: 判断 273"/>
        <xdr:cNvSpPr/>
      </xdr:nvSpPr>
      <xdr:spPr>
        <a:xfrm>
          <a:off x="3746500" y="1412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94742</xdr:rowOff>
    </xdr:from>
    <xdr:to>
      <xdr:col>15</xdr:col>
      <xdr:colOff>101600</xdr:colOff>
      <xdr:row>83</xdr:row>
      <xdr:rowOff>24892</xdr:rowOff>
    </xdr:to>
    <xdr:sp macro="" textlink="">
      <xdr:nvSpPr>
        <xdr:cNvPr id="275" name="フローチャート: 判断 274"/>
        <xdr:cNvSpPr/>
      </xdr:nvSpPr>
      <xdr:spPr>
        <a:xfrm>
          <a:off x="2857500" y="1415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87885</xdr:rowOff>
    </xdr:from>
    <xdr:to>
      <xdr:col>10</xdr:col>
      <xdr:colOff>165100</xdr:colOff>
      <xdr:row>83</xdr:row>
      <xdr:rowOff>18035</xdr:rowOff>
    </xdr:to>
    <xdr:sp macro="" textlink="">
      <xdr:nvSpPr>
        <xdr:cNvPr id="276" name="フローチャート: 判断 275"/>
        <xdr:cNvSpPr/>
      </xdr:nvSpPr>
      <xdr:spPr>
        <a:xfrm>
          <a:off x="1968500" y="1414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7" name="テキスト ボックス 27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35306</xdr:rowOff>
    </xdr:from>
    <xdr:to>
      <xdr:col>24</xdr:col>
      <xdr:colOff>114300</xdr:colOff>
      <xdr:row>82</xdr:row>
      <xdr:rowOff>136906</xdr:rowOff>
    </xdr:to>
    <xdr:sp macro="" textlink="">
      <xdr:nvSpPr>
        <xdr:cNvPr id="282" name="楕円 281"/>
        <xdr:cNvSpPr/>
      </xdr:nvSpPr>
      <xdr:spPr>
        <a:xfrm>
          <a:off x="4584700" y="1409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58183</xdr:rowOff>
    </xdr:from>
    <xdr:ext cx="405111" cy="259045"/>
    <xdr:sp macro="" textlink="">
      <xdr:nvSpPr>
        <xdr:cNvPr id="283" name="【公営住宅】&#10;有形固定資産減価償却率該当値テキスト"/>
        <xdr:cNvSpPr txBox="1"/>
      </xdr:nvSpPr>
      <xdr:spPr>
        <a:xfrm>
          <a:off x="4673600" y="13945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83313</xdr:rowOff>
    </xdr:from>
    <xdr:to>
      <xdr:col>20</xdr:col>
      <xdr:colOff>38100</xdr:colOff>
      <xdr:row>83</xdr:row>
      <xdr:rowOff>13463</xdr:rowOff>
    </xdr:to>
    <xdr:sp macro="" textlink="">
      <xdr:nvSpPr>
        <xdr:cNvPr id="284" name="楕円 283"/>
        <xdr:cNvSpPr/>
      </xdr:nvSpPr>
      <xdr:spPr>
        <a:xfrm>
          <a:off x="3746500" y="1414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86106</xdr:rowOff>
    </xdr:from>
    <xdr:to>
      <xdr:col>24</xdr:col>
      <xdr:colOff>63500</xdr:colOff>
      <xdr:row>82</xdr:row>
      <xdr:rowOff>134113</xdr:rowOff>
    </xdr:to>
    <xdr:cxnSp macro="">
      <xdr:nvCxnSpPr>
        <xdr:cNvPr id="285" name="直線コネクタ 284"/>
        <xdr:cNvCxnSpPr/>
      </xdr:nvCxnSpPr>
      <xdr:spPr>
        <a:xfrm flipV="1">
          <a:off x="3797300" y="14145006"/>
          <a:ext cx="8382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119887</xdr:rowOff>
    </xdr:from>
    <xdr:to>
      <xdr:col>15</xdr:col>
      <xdr:colOff>101600</xdr:colOff>
      <xdr:row>83</xdr:row>
      <xdr:rowOff>50037</xdr:rowOff>
    </xdr:to>
    <xdr:sp macro="" textlink="">
      <xdr:nvSpPr>
        <xdr:cNvPr id="286" name="楕円 285"/>
        <xdr:cNvSpPr/>
      </xdr:nvSpPr>
      <xdr:spPr>
        <a:xfrm>
          <a:off x="2857500" y="1417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134113</xdr:rowOff>
    </xdr:from>
    <xdr:to>
      <xdr:col>19</xdr:col>
      <xdr:colOff>177800</xdr:colOff>
      <xdr:row>82</xdr:row>
      <xdr:rowOff>170687</xdr:rowOff>
    </xdr:to>
    <xdr:cxnSp macro="">
      <xdr:nvCxnSpPr>
        <xdr:cNvPr id="287" name="直線コネクタ 286"/>
        <xdr:cNvCxnSpPr/>
      </xdr:nvCxnSpPr>
      <xdr:spPr>
        <a:xfrm flipV="1">
          <a:off x="2908300" y="14193013"/>
          <a:ext cx="889000" cy="3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158750</xdr:rowOff>
    </xdr:from>
    <xdr:to>
      <xdr:col>10</xdr:col>
      <xdr:colOff>165100</xdr:colOff>
      <xdr:row>83</xdr:row>
      <xdr:rowOff>88900</xdr:rowOff>
    </xdr:to>
    <xdr:sp macro="" textlink="">
      <xdr:nvSpPr>
        <xdr:cNvPr id="288" name="楕円 287"/>
        <xdr:cNvSpPr/>
      </xdr:nvSpPr>
      <xdr:spPr>
        <a:xfrm>
          <a:off x="1968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170687</xdr:rowOff>
    </xdr:from>
    <xdr:to>
      <xdr:col>15</xdr:col>
      <xdr:colOff>50800</xdr:colOff>
      <xdr:row>83</xdr:row>
      <xdr:rowOff>38100</xdr:rowOff>
    </xdr:to>
    <xdr:cxnSp macro="">
      <xdr:nvCxnSpPr>
        <xdr:cNvPr id="289" name="直線コネクタ 288"/>
        <xdr:cNvCxnSpPr/>
      </xdr:nvCxnSpPr>
      <xdr:spPr>
        <a:xfrm flipV="1">
          <a:off x="2019300" y="14229587"/>
          <a:ext cx="8890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16273</xdr:rowOff>
    </xdr:from>
    <xdr:ext cx="405111" cy="259045"/>
    <xdr:sp macro="" textlink="">
      <xdr:nvSpPr>
        <xdr:cNvPr id="290" name="n_1aveValue【公営住宅】&#10;有形固定資産減価償却率"/>
        <xdr:cNvSpPr txBox="1"/>
      </xdr:nvSpPr>
      <xdr:spPr>
        <a:xfrm>
          <a:off x="3582044" y="13903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41419</xdr:rowOff>
    </xdr:from>
    <xdr:ext cx="405111" cy="259045"/>
    <xdr:sp macro="" textlink="">
      <xdr:nvSpPr>
        <xdr:cNvPr id="291" name="n_2aveValue【公営住宅】&#10;有形固定資産減価償却率"/>
        <xdr:cNvSpPr txBox="1"/>
      </xdr:nvSpPr>
      <xdr:spPr>
        <a:xfrm>
          <a:off x="2705744" y="13928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34562</xdr:rowOff>
    </xdr:from>
    <xdr:ext cx="405111" cy="259045"/>
    <xdr:sp macro="" textlink="">
      <xdr:nvSpPr>
        <xdr:cNvPr id="292" name="n_3aveValue【公営住宅】&#10;有形固定資産減価償却率"/>
        <xdr:cNvSpPr txBox="1"/>
      </xdr:nvSpPr>
      <xdr:spPr>
        <a:xfrm>
          <a:off x="1816744" y="13922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4590</xdr:rowOff>
    </xdr:from>
    <xdr:ext cx="405111" cy="259045"/>
    <xdr:sp macro="" textlink="">
      <xdr:nvSpPr>
        <xdr:cNvPr id="293" name="n_1mainValue【公営住宅】&#10;有形固定資産減価償却率"/>
        <xdr:cNvSpPr txBox="1"/>
      </xdr:nvSpPr>
      <xdr:spPr>
        <a:xfrm>
          <a:off x="3582044" y="1423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41164</xdr:rowOff>
    </xdr:from>
    <xdr:ext cx="405111" cy="259045"/>
    <xdr:sp macro="" textlink="">
      <xdr:nvSpPr>
        <xdr:cNvPr id="294" name="n_2mainValue【公営住宅】&#10;有形固定資産減価償却率"/>
        <xdr:cNvSpPr txBox="1"/>
      </xdr:nvSpPr>
      <xdr:spPr>
        <a:xfrm>
          <a:off x="2705744" y="14271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80027</xdr:rowOff>
    </xdr:from>
    <xdr:ext cx="405111" cy="259045"/>
    <xdr:sp macro="" textlink="">
      <xdr:nvSpPr>
        <xdr:cNvPr id="295" name="n_3mainValue【公営住宅】&#10;有形固定資産減価償却率"/>
        <xdr:cNvSpPr txBox="1"/>
      </xdr:nvSpPr>
      <xdr:spPr>
        <a:xfrm>
          <a:off x="18167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6" name="正方形/長方形 29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7" name="正方形/長方形 29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8" name="正方形/長方形 29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9" name="正方形/長方形 29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0" name="正方形/長方形 29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1" name="正方形/長方形 30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2" name="正方形/長方形 30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3" name="正方形/長方形 30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4" name="テキスト ボックス 30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5" name="直線コネクタ 30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6" name="直線コネクタ 30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7" name="テキスト ボックス 30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8" name="直線コネクタ 30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9" name="テキスト ボックス 30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0" name="直線コネクタ 30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1" name="テキスト ボックス 31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2" name="直線コネクタ 31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3" name="テキスト ボックス 31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4" name="直線コネクタ 31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5" name="テキスト ボックス 31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6" name="直線コネクタ 31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7" name="テキスト ボックス 31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138685</xdr:rowOff>
    </xdr:from>
    <xdr:to>
      <xdr:col>54</xdr:col>
      <xdr:colOff>189865</xdr:colOff>
      <xdr:row>86</xdr:row>
      <xdr:rowOff>99061</xdr:rowOff>
    </xdr:to>
    <xdr:cxnSp macro="">
      <xdr:nvCxnSpPr>
        <xdr:cNvPr id="319" name="直線コネクタ 318"/>
        <xdr:cNvCxnSpPr/>
      </xdr:nvCxnSpPr>
      <xdr:spPr>
        <a:xfrm flipV="1">
          <a:off x="10476865" y="13340335"/>
          <a:ext cx="0" cy="150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20" name="【公営住宅】&#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21" name="直線コネクタ 320"/>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85362</xdr:rowOff>
    </xdr:from>
    <xdr:ext cx="469744" cy="259045"/>
    <xdr:sp macro="" textlink="">
      <xdr:nvSpPr>
        <xdr:cNvPr id="322" name="【公営住宅】&#10;一人当たり面積最大値テキスト"/>
        <xdr:cNvSpPr txBox="1"/>
      </xdr:nvSpPr>
      <xdr:spPr>
        <a:xfrm>
          <a:off x="10515600" y="13115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138685</xdr:rowOff>
    </xdr:from>
    <xdr:to>
      <xdr:col>55</xdr:col>
      <xdr:colOff>88900</xdr:colOff>
      <xdr:row>77</xdr:row>
      <xdr:rowOff>138685</xdr:rowOff>
    </xdr:to>
    <xdr:cxnSp macro="">
      <xdr:nvCxnSpPr>
        <xdr:cNvPr id="323" name="直線コネクタ 322"/>
        <xdr:cNvCxnSpPr/>
      </xdr:nvCxnSpPr>
      <xdr:spPr>
        <a:xfrm>
          <a:off x="10388600" y="13340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23892</xdr:rowOff>
    </xdr:from>
    <xdr:ext cx="469744" cy="259045"/>
    <xdr:sp macro="" textlink="">
      <xdr:nvSpPr>
        <xdr:cNvPr id="324" name="【公営住宅】&#10;一人当たり面積平均値テキスト"/>
        <xdr:cNvSpPr txBox="1"/>
      </xdr:nvSpPr>
      <xdr:spPr>
        <a:xfrm>
          <a:off x="10515600" y="140827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1015</xdr:rowOff>
    </xdr:from>
    <xdr:to>
      <xdr:col>55</xdr:col>
      <xdr:colOff>50800</xdr:colOff>
      <xdr:row>83</xdr:row>
      <xdr:rowOff>102615</xdr:rowOff>
    </xdr:to>
    <xdr:sp macro="" textlink="">
      <xdr:nvSpPr>
        <xdr:cNvPr id="325" name="フローチャート: 判断 324"/>
        <xdr:cNvSpPr/>
      </xdr:nvSpPr>
      <xdr:spPr>
        <a:xfrm>
          <a:off x="10426700" y="142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170180</xdr:rowOff>
    </xdr:from>
    <xdr:to>
      <xdr:col>50</xdr:col>
      <xdr:colOff>165100</xdr:colOff>
      <xdr:row>83</xdr:row>
      <xdr:rowOff>100330</xdr:rowOff>
    </xdr:to>
    <xdr:sp macro="" textlink="">
      <xdr:nvSpPr>
        <xdr:cNvPr id="326" name="フローチャート: 判断 325"/>
        <xdr:cNvSpPr/>
      </xdr:nvSpPr>
      <xdr:spPr>
        <a:xfrm>
          <a:off x="958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43687</xdr:rowOff>
    </xdr:from>
    <xdr:to>
      <xdr:col>46</xdr:col>
      <xdr:colOff>38100</xdr:colOff>
      <xdr:row>83</xdr:row>
      <xdr:rowOff>145287</xdr:rowOff>
    </xdr:to>
    <xdr:sp macro="" textlink="">
      <xdr:nvSpPr>
        <xdr:cNvPr id="327" name="フローチャート: 判断 326"/>
        <xdr:cNvSpPr/>
      </xdr:nvSpPr>
      <xdr:spPr>
        <a:xfrm>
          <a:off x="8699500" y="1427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72644</xdr:rowOff>
    </xdr:from>
    <xdr:to>
      <xdr:col>41</xdr:col>
      <xdr:colOff>101600</xdr:colOff>
      <xdr:row>84</xdr:row>
      <xdr:rowOff>2794</xdr:rowOff>
    </xdr:to>
    <xdr:sp macro="" textlink="">
      <xdr:nvSpPr>
        <xdr:cNvPr id="328" name="フローチャート: 判断 327"/>
        <xdr:cNvSpPr/>
      </xdr:nvSpPr>
      <xdr:spPr>
        <a:xfrm>
          <a:off x="7810500" y="143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9" name="テキスト ボックス 32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0" name="テキスト ボックス 32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1" name="テキスト ボックス 33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2" name="テキスト ボックス 33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3" name="テキスト ボックス 33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166370</xdr:rowOff>
    </xdr:from>
    <xdr:to>
      <xdr:col>55</xdr:col>
      <xdr:colOff>50800</xdr:colOff>
      <xdr:row>85</xdr:row>
      <xdr:rowOff>96520</xdr:rowOff>
    </xdr:to>
    <xdr:sp macro="" textlink="">
      <xdr:nvSpPr>
        <xdr:cNvPr id="334" name="楕円 333"/>
        <xdr:cNvSpPr/>
      </xdr:nvSpPr>
      <xdr:spPr>
        <a:xfrm>
          <a:off x="10426700" y="1456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144797</xdr:rowOff>
    </xdr:from>
    <xdr:ext cx="469744" cy="259045"/>
    <xdr:sp macro="" textlink="">
      <xdr:nvSpPr>
        <xdr:cNvPr id="335" name="【公営住宅】&#10;一人当たり面積該当値テキスト"/>
        <xdr:cNvSpPr txBox="1"/>
      </xdr:nvSpPr>
      <xdr:spPr>
        <a:xfrm>
          <a:off x="10515600" y="1454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166370</xdr:rowOff>
    </xdr:from>
    <xdr:to>
      <xdr:col>50</xdr:col>
      <xdr:colOff>165100</xdr:colOff>
      <xdr:row>85</xdr:row>
      <xdr:rowOff>96520</xdr:rowOff>
    </xdr:to>
    <xdr:sp macro="" textlink="">
      <xdr:nvSpPr>
        <xdr:cNvPr id="336" name="楕円 335"/>
        <xdr:cNvSpPr/>
      </xdr:nvSpPr>
      <xdr:spPr>
        <a:xfrm>
          <a:off x="9588500" y="1456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45720</xdr:rowOff>
    </xdr:from>
    <xdr:to>
      <xdr:col>55</xdr:col>
      <xdr:colOff>0</xdr:colOff>
      <xdr:row>85</xdr:row>
      <xdr:rowOff>45720</xdr:rowOff>
    </xdr:to>
    <xdr:cxnSp macro="">
      <xdr:nvCxnSpPr>
        <xdr:cNvPr id="337" name="直線コネクタ 336"/>
        <xdr:cNvCxnSpPr/>
      </xdr:nvCxnSpPr>
      <xdr:spPr>
        <a:xfrm>
          <a:off x="9639300" y="146189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167132</xdr:rowOff>
    </xdr:from>
    <xdr:to>
      <xdr:col>46</xdr:col>
      <xdr:colOff>38100</xdr:colOff>
      <xdr:row>85</xdr:row>
      <xdr:rowOff>97282</xdr:rowOff>
    </xdr:to>
    <xdr:sp macro="" textlink="">
      <xdr:nvSpPr>
        <xdr:cNvPr id="338" name="楕円 337"/>
        <xdr:cNvSpPr/>
      </xdr:nvSpPr>
      <xdr:spPr>
        <a:xfrm>
          <a:off x="8699500" y="1456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45720</xdr:rowOff>
    </xdr:from>
    <xdr:to>
      <xdr:col>50</xdr:col>
      <xdr:colOff>114300</xdr:colOff>
      <xdr:row>85</xdr:row>
      <xdr:rowOff>46482</xdr:rowOff>
    </xdr:to>
    <xdr:cxnSp macro="">
      <xdr:nvCxnSpPr>
        <xdr:cNvPr id="339" name="直線コネクタ 338"/>
        <xdr:cNvCxnSpPr/>
      </xdr:nvCxnSpPr>
      <xdr:spPr>
        <a:xfrm flipV="1">
          <a:off x="8750300" y="1461897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10161</xdr:rowOff>
    </xdr:from>
    <xdr:to>
      <xdr:col>41</xdr:col>
      <xdr:colOff>101600</xdr:colOff>
      <xdr:row>85</xdr:row>
      <xdr:rowOff>111761</xdr:rowOff>
    </xdr:to>
    <xdr:sp macro="" textlink="">
      <xdr:nvSpPr>
        <xdr:cNvPr id="340" name="楕円 339"/>
        <xdr:cNvSpPr/>
      </xdr:nvSpPr>
      <xdr:spPr>
        <a:xfrm>
          <a:off x="7810500" y="145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46482</xdr:rowOff>
    </xdr:from>
    <xdr:to>
      <xdr:col>45</xdr:col>
      <xdr:colOff>177800</xdr:colOff>
      <xdr:row>85</xdr:row>
      <xdr:rowOff>60961</xdr:rowOff>
    </xdr:to>
    <xdr:cxnSp macro="">
      <xdr:nvCxnSpPr>
        <xdr:cNvPr id="341" name="直線コネクタ 340"/>
        <xdr:cNvCxnSpPr/>
      </xdr:nvCxnSpPr>
      <xdr:spPr>
        <a:xfrm flipV="1">
          <a:off x="7861300" y="14619732"/>
          <a:ext cx="889000" cy="1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116857</xdr:rowOff>
    </xdr:from>
    <xdr:ext cx="469744" cy="259045"/>
    <xdr:sp macro="" textlink="">
      <xdr:nvSpPr>
        <xdr:cNvPr id="342" name="n_1aveValue【公営住宅】&#10;一人当たり面積"/>
        <xdr:cNvSpPr txBox="1"/>
      </xdr:nvSpPr>
      <xdr:spPr>
        <a:xfrm>
          <a:off x="9391727" y="1400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161814</xdr:rowOff>
    </xdr:from>
    <xdr:ext cx="469744" cy="259045"/>
    <xdr:sp macro="" textlink="">
      <xdr:nvSpPr>
        <xdr:cNvPr id="343" name="n_2aveValue【公営住宅】&#10;一人当たり面積"/>
        <xdr:cNvSpPr txBox="1"/>
      </xdr:nvSpPr>
      <xdr:spPr>
        <a:xfrm>
          <a:off x="8515427" y="14049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19321</xdr:rowOff>
    </xdr:from>
    <xdr:ext cx="469744" cy="259045"/>
    <xdr:sp macro="" textlink="">
      <xdr:nvSpPr>
        <xdr:cNvPr id="344" name="n_3aveValue【公営住宅】&#10;一人当たり面積"/>
        <xdr:cNvSpPr txBox="1"/>
      </xdr:nvSpPr>
      <xdr:spPr>
        <a:xfrm>
          <a:off x="7626427" y="1407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87647</xdr:rowOff>
    </xdr:from>
    <xdr:ext cx="469744" cy="259045"/>
    <xdr:sp macro="" textlink="">
      <xdr:nvSpPr>
        <xdr:cNvPr id="345" name="n_1mainValue【公営住宅】&#10;一人当たり面積"/>
        <xdr:cNvSpPr txBox="1"/>
      </xdr:nvSpPr>
      <xdr:spPr>
        <a:xfrm>
          <a:off x="9391727"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88409</xdr:rowOff>
    </xdr:from>
    <xdr:ext cx="469744" cy="259045"/>
    <xdr:sp macro="" textlink="">
      <xdr:nvSpPr>
        <xdr:cNvPr id="346" name="n_2mainValue【公営住宅】&#10;一人当たり面積"/>
        <xdr:cNvSpPr txBox="1"/>
      </xdr:nvSpPr>
      <xdr:spPr>
        <a:xfrm>
          <a:off x="8515427" y="14661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102888</xdr:rowOff>
    </xdr:from>
    <xdr:ext cx="469744" cy="259045"/>
    <xdr:sp macro="" textlink="">
      <xdr:nvSpPr>
        <xdr:cNvPr id="347" name="n_3mainValue【公営住宅】&#10;一人当たり面積"/>
        <xdr:cNvSpPr txBox="1"/>
      </xdr:nvSpPr>
      <xdr:spPr>
        <a:xfrm>
          <a:off x="76264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8" name="正方形/長方形 34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9" name="正方形/長方形 34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0" name="正方形/長方形 34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1" name="正方形/長方形 35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2" name="正方形/長方形 35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3" name="正方形/長方形 35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4" name="正方形/長方形 35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5" name="正方形/長方形 35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6" name="正方形/長方形 35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7" name="正方形/長方形 35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8" name="正方形/長方形 35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9" name="正方形/長方形 35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0" name="正方形/長方形 35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1" name="正方形/長方形 36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2" name="正方形/長方形 36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3" name="正方形/長方形 36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4" name="正方形/長方形 36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5" name="正方形/長方形 36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6" name="正方形/長方形 36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7" name="正方形/長方形 36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8" name="正方形/長方形 36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9" name="正方形/長方形 36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0" name="正方形/長方形 36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1" name="正方形/長方形 37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2" name="テキスト ボックス 37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3" name="直線コネクタ 37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4" name="テキスト ボックス 37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5" name="直線コネクタ 37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6" name="テキスト ボックス 37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7" name="直線コネクタ 37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8" name="テキスト ボックス 37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9" name="直線コネクタ 37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0" name="テキスト ボックス 37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1" name="直線コネクタ 38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2" name="テキスト ボックス 38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3" name="直線コネクタ 38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4" name="テキスト ボックス 38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5" name="直線コネクタ 38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6" name="テキスト ボックス 38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118110</xdr:rowOff>
    </xdr:from>
    <xdr:to>
      <xdr:col>85</xdr:col>
      <xdr:colOff>126364</xdr:colOff>
      <xdr:row>42</xdr:row>
      <xdr:rowOff>19050</xdr:rowOff>
    </xdr:to>
    <xdr:cxnSp macro="">
      <xdr:nvCxnSpPr>
        <xdr:cNvPr id="388" name="直線コネクタ 387"/>
        <xdr:cNvCxnSpPr/>
      </xdr:nvCxnSpPr>
      <xdr:spPr>
        <a:xfrm flipV="1">
          <a:off x="16318864" y="577596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389" name="【認定こども園・幼稚園・保育所】&#10;有形固定資産減価償却率最小値テキスト"/>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390" name="直線コネクタ 389"/>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64787</xdr:rowOff>
    </xdr:from>
    <xdr:ext cx="405111" cy="259045"/>
    <xdr:sp macro="" textlink="">
      <xdr:nvSpPr>
        <xdr:cNvPr id="391" name="【認定こども園・幼稚園・保育所】&#10;有形固定資産減価償却率最大値テキスト"/>
        <xdr:cNvSpPr txBox="1"/>
      </xdr:nvSpPr>
      <xdr:spPr>
        <a:xfrm>
          <a:off x="16357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118110</xdr:rowOff>
    </xdr:from>
    <xdr:to>
      <xdr:col>86</xdr:col>
      <xdr:colOff>25400</xdr:colOff>
      <xdr:row>33</xdr:row>
      <xdr:rowOff>118110</xdr:rowOff>
    </xdr:to>
    <xdr:cxnSp macro="">
      <xdr:nvCxnSpPr>
        <xdr:cNvPr id="392" name="直線コネクタ 391"/>
        <xdr:cNvCxnSpPr/>
      </xdr:nvCxnSpPr>
      <xdr:spPr>
        <a:xfrm>
          <a:off x="16230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26687</xdr:rowOff>
    </xdr:from>
    <xdr:ext cx="405111" cy="259045"/>
    <xdr:sp macro="" textlink="">
      <xdr:nvSpPr>
        <xdr:cNvPr id="393" name="【認定こども園・幼稚園・保育所】&#10;有形固定資産減価償却率平均値テキスト"/>
        <xdr:cNvSpPr txBox="1"/>
      </xdr:nvSpPr>
      <xdr:spPr>
        <a:xfrm>
          <a:off x="16357600" y="654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48260</xdr:rowOff>
    </xdr:from>
    <xdr:to>
      <xdr:col>85</xdr:col>
      <xdr:colOff>177800</xdr:colOff>
      <xdr:row>38</xdr:row>
      <xdr:rowOff>149860</xdr:rowOff>
    </xdr:to>
    <xdr:sp macro="" textlink="">
      <xdr:nvSpPr>
        <xdr:cNvPr id="394" name="フローチャート: 判断 393"/>
        <xdr:cNvSpPr/>
      </xdr:nvSpPr>
      <xdr:spPr>
        <a:xfrm>
          <a:off x="16268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36830</xdr:rowOff>
    </xdr:from>
    <xdr:to>
      <xdr:col>81</xdr:col>
      <xdr:colOff>101600</xdr:colOff>
      <xdr:row>38</xdr:row>
      <xdr:rowOff>138430</xdr:rowOff>
    </xdr:to>
    <xdr:sp macro="" textlink="">
      <xdr:nvSpPr>
        <xdr:cNvPr id="395" name="フローチャート: 判断 394"/>
        <xdr:cNvSpPr/>
      </xdr:nvSpPr>
      <xdr:spPr>
        <a:xfrm>
          <a:off x="15430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61595</xdr:rowOff>
    </xdr:from>
    <xdr:to>
      <xdr:col>76</xdr:col>
      <xdr:colOff>165100</xdr:colOff>
      <xdr:row>38</xdr:row>
      <xdr:rowOff>163195</xdr:rowOff>
    </xdr:to>
    <xdr:sp macro="" textlink="">
      <xdr:nvSpPr>
        <xdr:cNvPr id="396" name="フローチャート: 判断 395"/>
        <xdr:cNvSpPr/>
      </xdr:nvSpPr>
      <xdr:spPr>
        <a:xfrm>
          <a:off x="14541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145415</xdr:rowOff>
    </xdr:from>
    <xdr:to>
      <xdr:col>72</xdr:col>
      <xdr:colOff>38100</xdr:colOff>
      <xdr:row>38</xdr:row>
      <xdr:rowOff>75565</xdr:rowOff>
    </xdr:to>
    <xdr:sp macro="" textlink="">
      <xdr:nvSpPr>
        <xdr:cNvPr id="397" name="フローチャート: 判断 396"/>
        <xdr:cNvSpPr/>
      </xdr:nvSpPr>
      <xdr:spPr>
        <a:xfrm>
          <a:off x="13652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8" name="テキスト ボックス 39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9" name="テキスト ボックス 39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0" name="テキスト ボックス 39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1" name="テキスト ボックス 40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2" name="テキスト ボックス 40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21590</xdr:rowOff>
    </xdr:from>
    <xdr:to>
      <xdr:col>85</xdr:col>
      <xdr:colOff>177800</xdr:colOff>
      <xdr:row>35</xdr:row>
      <xdr:rowOff>123190</xdr:rowOff>
    </xdr:to>
    <xdr:sp macro="" textlink="">
      <xdr:nvSpPr>
        <xdr:cNvPr id="403" name="楕円 402"/>
        <xdr:cNvSpPr/>
      </xdr:nvSpPr>
      <xdr:spPr>
        <a:xfrm>
          <a:off x="16268700" y="602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44467</xdr:rowOff>
    </xdr:from>
    <xdr:ext cx="405111" cy="259045"/>
    <xdr:sp macro="" textlink="">
      <xdr:nvSpPr>
        <xdr:cNvPr id="404" name="【認定こども園・幼稚園・保育所】&#10;有形固定資産減価償却率該当値テキスト"/>
        <xdr:cNvSpPr txBox="1"/>
      </xdr:nvSpPr>
      <xdr:spPr>
        <a:xfrm>
          <a:off x="16357600" y="587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63500</xdr:rowOff>
    </xdr:from>
    <xdr:to>
      <xdr:col>81</xdr:col>
      <xdr:colOff>101600</xdr:colOff>
      <xdr:row>35</xdr:row>
      <xdr:rowOff>165100</xdr:rowOff>
    </xdr:to>
    <xdr:sp macro="" textlink="">
      <xdr:nvSpPr>
        <xdr:cNvPr id="405" name="楕円 404"/>
        <xdr:cNvSpPr/>
      </xdr:nvSpPr>
      <xdr:spPr>
        <a:xfrm>
          <a:off x="15430500" y="606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72390</xdr:rowOff>
    </xdr:from>
    <xdr:to>
      <xdr:col>85</xdr:col>
      <xdr:colOff>127000</xdr:colOff>
      <xdr:row>35</xdr:row>
      <xdr:rowOff>114300</xdr:rowOff>
    </xdr:to>
    <xdr:cxnSp macro="">
      <xdr:nvCxnSpPr>
        <xdr:cNvPr id="406" name="直線コネクタ 405"/>
        <xdr:cNvCxnSpPr/>
      </xdr:nvCxnSpPr>
      <xdr:spPr>
        <a:xfrm flipV="1">
          <a:off x="15481300" y="607314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99695</xdr:rowOff>
    </xdr:from>
    <xdr:to>
      <xdr:col>76</xdr:col>
      <xdr:colOff>165100</xdr:colOff>
      <xdr:row>36</xdr:row>
      <xdr:rowOff>29845</xdr:rowOff>
    </xdr:to>
    <xdr:sp macro="" textlink="">
      <xdr:nvSpPr>
        <xdr:cNvPr id="407" name="楕円 406"/>
        <xdr:cNvSpPr/>
      </xdr:nvSpPr>
      <xdr:spPr>
        <a:xfrm>
          <a:off x="14541500" y="610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114300</xdr:rowOff>
    </xdr:from>
    <xdr:to>
      <xdr:col>81</xdr:col>
      <xdr:colOff>50800</xdr:colOff>
      <xdr:row>35</xdr:row>
      <xdr:rowOff>150495</xdr:rowOff>
    </xdr:to>
    <xdr:cxnSp macro="">
      <xdr:nvCxnSpPr>
        <xdr:cNvPr id="408" name="直線コネクタ 407"/>
        <xdr:cNvCxnSpPr/>
      </xdr:nvCxnSpPr>
      <xdr:spPr>
        <a:xfrm flipV="1">
          <a:off x="14592300" y="61150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160655</xdr:rowOff>
    </xdr:from>
    <xdr:to>
      <xdr:col>72</xdr:col>
      <xdr:colOff>38100</xdr:colOff>
      <xdr:row>36</xdr:row>
      <xdr:rowOff>90805</xdr:rowOff>
    </xdr:to>
    <xdr:sp macro="" textlink="">
      <xdr:nvSpPr>
        <xdr:cNvPr id="409" name="楕円 408"/>
        <xdr:cNvSpPr/>
      </xdr:nvSpPr>
      <xdr:spPr>
        <a:xfrm>
          <a:off x="13652500" y="616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150495</xdr:rowOff>
    </xdr:from>
    <xdr:to>
      <xdr:col>76</xdr:col>
      <xdr:colOff>114300</xdr:colOff>
      <xdr:row>36</xdr:row>
      <xdr:rowOff>40005</xdr:rowOff>
    </xdr:to>
    <xdr:cxnSp macro="">
      <xdr:nvCxnSpPr>
        <xdr:cNvPr id="410" name="直線コネクタ 409"/>
        <xdr:cNvCxnSpPr/>
      </xdr:nvCxnSpPr>
      <xdr:spPr>
        <a:xfrm flipV="1">
          <a:off x="13703300" y="615124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129557</xdr:rowOff>
    </xdr:from>
    <xdr:ext cx="405111" cy="259045"/>
    <xdr:sp macro="" textlink="">
      <xdr:nvSpPr>
        <xdr:cNvPr id="411" name="n_1aveValue【認定こども園・幼稚園・保育所】&#10;有形固定資産減価償却率"/>
        <xdr:cNvSpPr txBox="1"/>
      </xdr:nvSpPr>
      <xdr:spPr>
        <a:xfrm>
          <a:off x="152660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154322</xdr:rowOff>
    </xdr:from>
    <xdr:ext cx="405111" cy="259045"/>
    <xdr:sp macro="" textlink="">
      <xdr:nvSpPr>
        <xdr:cNvPr id="412" name="n_2aveValue【認定こども園・幼稚園・保育所】&#10;有形固定資産減価償却率"/>
        <xdr:cNvSpPr txBox="1"/>
      </xdr:nvSpPr>
      <xdr:spPr>
        <a:xfrm>
          <a:off x="143897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66692</xdr:rowOff>
    </xdr:from>
    <xdr:ext cx="405111" cy="259045"/>
    <xdr:sp macro="" textlink="">
      <xdr:nvSpPr>
        <xdr:cNvPr id="413" name="n_3aveValue【認定こども園・幼稚園・保育所】&#10;有形固定資産減価償却率"/>
        <xdr:cNvSpPr txBox="1"/>
      </xdr:nvSpPr>
      <xdr:spPr>
        <a:xfrm>
          <a:off x="135007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10177</xdr:rowOff>
    </xdr:from>
    <xdr:ext cx="405111" cy="259045"/>
    <xdr:sp macro="" textlink="">
      <xdr:nvSpPr>
        <xdr:cNvPr id="414" name="n_1mainValue【認定こども園・幼稚園・保育所】&#10;有形固定資産減価償却率"/>
        <xdr:cNvSpPr txBox="1"/>
      </xdr:nvSpPr>
      <xdr:spPr>
        <a:xfrm>
          <a:off x="15266044" y="583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46372</xdr:rowOff>
    </xdr:from>
    <xdr:ext cx="405111" cy="259045"/>
    <xdr:sp macro="" textlink="">
      <xdr:nvSpPr>
        <xdr:cNvPr id="415" name="n_2mainValue【認定こども園・幼稚園・保育所】&#10;有形固定資産減価償却率"/>
        <xdr:cNvSpPr txBox="1"/>
      </xdr:nvSpPr>
      <xdr:spPr>
        <a:xfrm>
          <a:off x="14389744" y="587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107332</xdr:rowOff>
    </xdr:from>
    <xdr:ext cx="405111" cy="259045"/>
    <xdr:sp macro="" textlink="">
      <xdr:nvSpPr>
        <xdr:cNvPr id="416" name="n_3mainValue【認定こども園・幼稚園・保育所】&#10;有形固定資産減価償却率"/>
        <xdr:cNvSpPr txBox="1"/>
      </xdr:nvSpPr>
      <xdr:spPr>
        <a:xfrm>
          <a:off x="13500744" y="593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7" name="正方形/長方形 41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8" name="正方形/長方形 41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9" name="正方形/長方形 41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0" name="正方形/長方形 41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1" name="正方形/長方形 42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2" name="正方形/長方形 42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3" name="正方形/長方形 42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4" name="正方形/長方形 42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5" name="テキスト ボックス 42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6" name="直線コネクタ 42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7" name="直線コネクタ 42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28" name="テキスト ボックス 427"/>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9" name="直線コネクタ 42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30" name="テキスト ボックス 429"/>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31" name="直線コネクタ 43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32" name="テキスト ボックス 431"/>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3" name="直線コネクタ 43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34" name="テキスト ボックス 433"/>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5" name="直線コネクタ 43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6" name="テキスト ボックス 435"/>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7" name="直線コネクタ 43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38" name="テキスト ボックス 437"/>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9" name="直線コネクタ 43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0" name="テキスト ボックス 43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84364</xdr:rowOff>
    </xdr:from>
    <xdr:to>
      <xdr:col>116</xdr:col>
      <xdr:colOff>62864</xdr:colOff>
      <xdr:row>42</xdr:row>
      <xdr:rowOff>50074</xdr:rowOff>
    </xdr:to>
    <xdr:cxnSp macro="">
      <xdr:nvCxnSpPr>
        <xdr:cNvPr id="442" name="直線コネクタ 441"/>
        <xdr:cNvCxnSpPr/>
      </xdr:nvCxnSpPr>
      <xdr:spPr>
        <a:xfrm flipV="1">
          <a:off x="22160864" y="5742214"/>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53901</xdr:rowOff>
    </xdr:from>
    <xdr:ext cx="469744" cy="259045"/>
    <xdr:sp macro="" textlink="">
      <xdr:nvSpPr>
        <xdr:cNvPr id="443" name="【認定こども園・幼稚園・保育所】&#10;一人当たり面積最小値テキスト"/>
        <xdr:cNvSpPr txBox="1"/>
      </xdr:nvSpPr>
      <xdr:spPr>
        <a:xfrm>
          <a:off x="22199600" y="725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50074</xdr:rowOff>
    </xdr:from>
    <xdr:to>
      <xdr:col>116</xdr:col>
      <xdr:colOff>152400</xdr:colOff>
      <xdr:row>42</xdr:row>
      <xdr:rowOff>50074</xdr:rowOff>
    </xdr:to>
    <xdr:cxnSp macro="">
      <xdr:nvCxnSpPr>
        <xdr:cNvPr id="444" name="直線コネクタ 443"/>
        <xdr:cNvCxnSpPr/>
      </xdr:nvCxnSpPr>
      <xdr:spPr>
        <a:xfrm>
          <a:off x="22072600" y="725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31041</xdr:rowOff>
    </xdr:from>
    <xdr:ext cx="469744" cy="259045"/>
    <xdr:sp macro="" textlink="">
      <xdr:nvSpPr>
        <xdr:cNvPr id="445" name="【認定こども園・幼稚園・保育所】&#10;一人当たり面積最大値テキスト"/>
        <xdr:cNvSpPr txBox="1"/>
      </xdr:nvSpPr>
      <xdr:spPr>
        <a:xfrm>
          <a:off x="22199600" y="551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84364</xdr:rowOff>
    </xdr:from>
    <xdr:to>
      <xdr:col>116</xdr:col>
      <xdr:colOff>152400</xdr:colOff>
      <xdr:row>33</xdr:row>
      <xdr:rowOff>84364</xdr:rowOff>
    </xdr:to>
    <xdr:cxnSp macro="">
      <xdr:nvCxnSpPr>
        <xdr:cNvPr id="446" name="直線コネクタ 445"/>
        <xdr:cNvCxnSpPr/>
      </xdr:nvCxnSpPr>
      <xdr:spPr>
        <a:xfrm>
          <a:off x="22072600" y="574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164210</xdr:rowOff>
    </xdr:from>
    <xdr:ext cx="469744" cy="259045"/>
    <xdr:sp macro="" textlink="">
      <xdr:nvSpPr>
        <xdr:cNvPr id="447" name="【認定こども園・幼稚園・保育所】&#10;一人当たり面積平均値テキスト"/>
        <xdr:cNvSpPr txBox="1"/>
      </xdr:nvSpPr>
      <xdr:spPr>
        <a:xfrm>
          <a:off x="22199600" y="6679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141333</xdr:rowOff>
    </xdr:from>
    <xdr:to>
      <xdr:col>116</xdr:col>
      <xdr:colOff>114300</xdr:colOff>
      <xdr:row>40</xdr:row>
      <xdr:rowOff>71483</xdr:rowOff>
    </xdr:to>
    <xdr:sp macro="" textlink="">
      <xdr:nvSpPr>
        <xdr:cNvPr id="448" name="フローチャート: 判断 447"/>
        <xdr:cNvSpPr/>
      </xdr:nvSpPr>
      <xdr:spPr>
        <a:xfrm>
          <a:off x="22110700" y="682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79284</xdr:rowOff>
    </xdr:from>
    <xdr:to>
      <xdr:col>112</xdr:col>
      <xdr:colOff>38100</xdr:colOff>
      <xdr:row>40</xdr:row>
      <xdr:rowOff>9434</xdr:rowOff>
    </xdr:to>
    <xdr:sp macro="" textlink="">
      <xdr:nvSpPr>
        <xdr:cNvPr id="449" name="フローチャート: 判断 448"/>
        <xdr:cNvSpPr/>
      </xdr:nvSpPr>
      <xdr:spPr>
        <a:xfrm>
          <a:off x="212725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72753</xdr:rowOff>
    </xdr:from>
    <xdr:to>
      <xdr:col>107</xdr:col>
      <xdr:colOff>101600</xdr:colOff>
      <xdr:row>40</xdr:row>
      <xdr:rowOff>2903</xdr:rowOff>
    </xdr:to>
    <xdr:sp macro="" textlink="">
      <xdr:nvSpPr>
        <xdr:cNvPr id="450" name="フローチャート: 判断 449"/>
        <xdr:cNvSpPr/>
      </xdr:nvSpPr>
      <xdr:spPr>
        <a:xfrm>
          <a:off x="20383500" y="67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134801</xdr:rowOff>
    </xdr:from>
    <xdr:to>
      <xdr:col>102</xdr:col>
      <xdr:colOff>165100</xdr:colOff>
      <xdr:row>40</xdr:row>
      <xdr:rowOff>64951</xdr:rowOff>
    </xdr:to>
    <xdr:sp macro="" textlink="">
      <xdr:nvSpPr>
        <xdr:cNvPr id="451" name="フローチャート: 判断 450"/>
        <xdr:cNvSpPr/>
      </xdr:nvSpPr>
      <xdr:spPr>
        <a:xfrm>
          <a:off x="19494500" y="68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2" name="テキスト ボックス 45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3" name="テキスト ボックス 45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4" name="テキスト ボックス 45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5" name="テキスト ボックス 45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6" name="テキスト ボックス 45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92347</xdr:rowOff>
    </xdr:from>
    <xdr:to>
      <xdr:col>116</xdr:col>
      <xdr:colOff>114300</xdr:colOff>
      <xdr:row>42</xdr:row>
      <xdr:rowOff>22497</xdr:rowOff>
    </xdr:to>
    <xdr:sp macro="" textlink="">
      <xdr:nvSpPr>
        <xdr:cNvPr id="457" name="楕円 456"/>
        <xdr:cNvSpPr/>
      </xdr:nvSpPr>
      <xdr:spPr>
        <a:xfrm>
          <a:off x="22110700" y="712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7274</xdr:rowOff>
    </xdr:from>
    <xdr:ext cx="469744" cy="259045"/>
    <xdr:sp macro="" textlink="">
      <xdr:nvSpPr>
        <xdr:cNvPr id="458" name="【認定こども園・幼稚園・保育所】&#10;一人当たり面積該当値テキスト"/>
        <xdr:cNvSpPr txBox="1"/>
      </xdr:nvSpPr>
      <xdr:spPr>
        <a:xfrm>
          <a:off x="22199600" y="7036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92347</xdr:rowOff>
    </xdr:from>
    <xdr:to>
      <xdr:col>112</xdr:col>
      <xdr:colOff>38100</xdr:colOff>
      <xdr:row>42</xdr:row>
      <xdr:rowOff>22497</xdr:rowOff>
    </xdr:to>
    <xdr:sp macro="" textlink="">
      <xdr:nvSpPr>
        <xdr:cNvPr id="459" name="楕円 458"/>
        <xdr:cNvSpPr/>
      </xdr:nvSpPr>
      <xdr:spPr>
        <a:xfrm>
          <a:off x="21272500" y="712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143147</xdr:rowOff>
    </xdr:from>
    <xdr:to>
      <xdr:col>116</xdr:col>
      <xdr:colOff>63500</xdr:colOff>
      <xdr:row>41</xdr:row>
      <xdr:rowOff>143147</xdr:rowOff>
    </xdr:to>
    <xdr:cxnSp macro="">
      <xdr:nvCxnSpPr>
        <xdr:cNvPr id="460" name="直線コネクタ 459"/>
        <xdr:cNvCxnSpPr/>
      </xdr:nvCxnSpPr>
      <xdr:spPr>
        <a:xfrm>
          <a:off x="21323300" y="717259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92347</xdr:rowOff>
    </xdr:from>
    <xdr:to>
      <xdr:col>107</xdr:col>
      <xdr:colOff>101600</xdr:colOff>
      <xdr:row>42</xdr:row>
      <xdr:rowOff>22497</xdr:rowOff>
    </xdr:to>
    <xdr:sp macro="" textlink="">
      <xdr:nvSpPr>
        <xdr:cNvPr id="461" name="楕円 460"/>
        <xdr:cNvSpPr/>
      </xdr:nvSpPr>
      <xdr:spPr>
        <a:xfrm>
          <a:off x="20383500" y="712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143147</xdr:rowOff>
    </xdr:from>
    <xdr:to>
      <xdr:col>111</xdr:col>
      <xdr:colOff>177800</xdr:colOff>
      <xdr:row>41</xdr:row>
      <xdr:rowOff>143147</xdr:rowOff>
    </xdr:to>
    <xdr:cxnSp macro="">
      <xdr:nvCxnSpPr>
        <xdr:cNvPr id="462" name="直線コネクタ 461"/>
        <xdr:cNvCxnSpPr/>
      </xdr:nvCxnSpPr>
      <xdr:spPr>
        <a:xfrm>
          <a:off x="20434300" y="717259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92347</xdr:rowOff>
    </xdr:from>
    <xdr:to>
      <xdr:col>102</xdr:col>
      <xdr:colOff>165100</xdr:colOff>
      <xdr:row>42</xdr:row>
      <xdr:rowOff>22497</xdr:rowOff>
    </xdr:to>
    <xdr:sp macro="" textlink="">
      <xdr:nvSpPr>
        <xdr:cNvPr id="463" name="楕円 462"/>
        <xdr:cNvSpPr/>
      </xdr:nvSpPr>
      <xdr:spPr>
        <a:xfrm>
          <a:off x="19494500" y="712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143147</xdr:rowOff>
    </xdr:from>
    <xdr:to>
      <xdr:col>107</xdr:col>
      <xdr:colOff>50800</xdr:colOff>
      <xdr:row>41</xdr:row>
      <xdr:rowOff>143147</xdr:rowOff>
    </xdr:to>
    <xdr:cxnSp macro="">
      <xdr:nvCxnSpPr>
        <xdr:cNvPr id="464" name="直線コネクタ 463"/>
        <xdr:cNvCxnSpPr/>
      </xdr:nvCxnSpPr>
      <xdr:spPr>
        <a:xfrm>
          <a:off x="19545300" y="717259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25961</xdr:rowOff>
    </xdr:from>
    <xdr:ext cx="469744" cy="259045"/>
    <xdr:sp macro="" textlink="">
      <xdr:nvSpPr>
        <xdr:cNvPr id="465" name="n_1aveValue【認定こども園・幼稚園・保育所】&#10;一人当たり面積"/>
        <xdr:cNvSpPr txBox="1"/>
      </xdr:nvSpPr>
      <xdr:spPr>
        <a:xfrm>
          <a:off x="21075727" y="654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19430</xdr:rowOff>
    </xdr:from>
    <xdr:ext cx="469744" cy="259045"/>
    <xdr:sp macro="" textlink="">
      <xdr:nvSpPr>
        <xdr:cNvPr id="466" name="n_2aveValue【認定こども園・幼稚園・保育所】&#10;一人当たり面積"/>
        <xdr:cNvSpPr txBox="1"/>
      </xdr:nvSpPr>
      <xdr:spPr>
        <a:xfrm>
          <a:off x="20199427" y="6534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81478</xdr:rowOff>
    </xdr:from>
    <xdr:ext cx="469744" cy="259045"/>
    <xdr:sp macro="" textlink="">
      <xdr:nvSpPr>
        <xdr:cNvPr id="467" name="n_3aveValue【認定こども園・幼稚園・保育所】&#10;一人当たり面積"/>
        <xdr:cNvSpPr txBox="1"/>
      </xdr:nvSpPr>
      <xdr:spPr>
        <a:xfrm>
          <a:off x="19310427" y="659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13624</xdr:rowOff>
    </xdr:from>
    <xdr:ext cx="469744" cy="259045"/>
    <xdr:sp macro="" textlink="">
      <xdr:nvSpPr>
        <xdr:cNvPr id="468" name="n_1mainValue【認定こども園・幼稚園・保育所】&#10;一人当たり面積"/>
        <xdr:cNvSpPr txBox="1"/>
      </xdr:nvSpPr>
      <xdr:spPr>
        <a:xfrm>
          <a:off x="21075727" y="721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13624</xdr:rowOff>
    </xdr:from>
    <xdr:ext cx="469744" cy="259045"/>
    <xdr:sp macro="" textlink="">
      <xdr:nvSpPr>
        <xdr:cNvPr id="469" name="n_2mainValue【認定こども園・幼稚園・保育所】&#10;一人当たり面積"/>
        <xdr:cNvSpPr txBox="1"/>
      </xdr:nvSpPr>
      <xdr:spPr>
        <a:xfrm>
          <a:off x="20199427" y="721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42</xdr:row>
      <xdr:rowOff>13624</xdr:rowOff>
    </xdr:from>
    <xdr:ext cx="469744" cy="259045"/>
    <xdr:sp macro="" textlink="">
      <xdr:nvSpPr>
        <xdr:cNvPr id="470" name="n_3mainValue【認定こども園・幼稚園・保育所】&#10;一人当たり面積"/>
        <xdr:cNvSpPr txBox="1"/>
      </xdr:nvSpPr>
      <xdr:spPr>
        <a:xfrm>
          <a:off x="19310427" y="721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1" name="正方形/長方形 47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2" name="正方形/長方形 47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3" name="正方形/長方形 47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4" name="正方形/長方形 47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5" name="正方形/長方形 47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6" name="正方形/長方形 47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7" name="正方形/長方形 47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8" name="正方形/長方形 47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9" name="テキスト ボックス 47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0" name="直線コネクタ 47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1" name="テキスト ボックス 480"/>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82" name="直線コネクタ 481"/>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83" name="テキスト ボックス 482"/>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84" name="直線コネクタ 483"/>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85" name="テキスト ボックス 484"/>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86" name="直線コネクタ 485"/>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87" name="テキスト ボックス 486"/>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88" name="直線コネクタ 487"/>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89" name="テキスト ボックス 488"/>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0" name="直線コネクタ 48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1" name="テキスト ボックス 49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107442</xdr:rowOff>
    </xdr:from>
    <xdr:to>
      <xdr:col>85</xdr:col>
      <xdr:colOff>126364</xdr:colOff>
      <xdr:row>62</xdr:row>
      <xdr:rowOff>148590</xdr:rowOff>
    </xdr:to>
    <xdr:cxnSp macro="">
      <xdr:nvCxnSpPr>
        <xdr:cNvPr id="493" name="直線コネクタ 492"/>
        <xdr:cNvCxnSpPr/>
      </xdr:nvCxnSpPr>
      <xdr:spPr>
        <a:xfrm flipV="1">
          <a:off x="16318864" y="9537192"/>
          <a:ext cx="0" cy="1241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152417</xdr:rowOff>
    </xdr:from>
    <xdr:ext cx="405111" cy="259045"/>
    <xdr:sp macro="" textlink="">
      <xdr:nvSpPr>
        <xdr:cNvPr id="494" name="【学校施設】&#10;有形固定資産減価償却率最小値テキスト"/>
        <xdr:cNvSpPr txBox="1"/>
      </xdr:nvSpPr>
      <xdr:spPr>
        <a:xfrm>
          <a:off x="16357600" y="1078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148590</xdr:rowOff>
    </xdr:from>
    <xdr:to>
      <xdr:col>86</xdr:col>
      <xdr:colOff>25400</xdr:colOff>
      <xdr:row>62</xdr:row>
      <xdr:rowOff>148590</xdr:rowOff>
    </xdr:to>
    <xdr:cxnSp macro="">
      <xdr:nvCxnSpPr>
        <xdr:cNvPr id="495" name="直線コネクタ 494"/>
        <xdr:cNvCxnSpPr/>
      </xdr:nvCxnSpPr>
      <xdr:spPr>
        <a:xfrm>
          <a:off x="16230600" y="1077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54119</xdr:rowOff>
    </xdr:from>
    <xdr:ext cx="405111" cy="259045"/>
    <xdr:sp macro="" textlink="">
      <xdr:nvSpPr>
        <xdr:cNvPr id="496" name="【学校施設】&#10;有形固定資産減価償却率最大値テキスト"/>
        <xdr:cNvSpPr txBox="1"/>
      </xdr:nvSpPr>
      <xdr:spPr>
        <a:xfrm>
          <a:off x="16357600" y="9312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107442</xdr:rowOff>
    </xdr:from>
    <xdr:to>
      <xdr:col>86</xdr:col>
      <xdr:colOff>25400</xdr:colOff>
      <xdr:row>55</xdr:row>
      <xdr:rowOff>107442</xdr:rowOff>
    </xdr:to>
    <xdr:cxnSp macro="">
      <xdr:nvCxnSpPr>
        <xdr:cNvPr id="497" name="直線コネクタ 496"/>
        <xdr:cNvCxnSpPr/>
      </xdr:nvCxnSpPr>
      <xdr:spPr>
        <a:xfrm>
          <a:off x="16230600" y="953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87647</xdr:rowOff>
    </xdr:from>
    <xdr:ext cx="405111" cy="259045"/>
    <xdr:sp macro="" textlink="">
      <xdr:nvSpPr>
        <xdr:cNvPr id="498" name="【学校施設】&#10;有形固定資産減価償却率平均値テキスト"/>
        <xdr:cNvSpPr txBox="1"/>
      </xdr:nvSpPr>
      <xdr:spPr>
        <a:xfrm>
          <a:off x="16357600" y="1003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109220</xdr:rowOff>
    </xdr:from>
    <xdr:to>
      <xdr:col>85</xdr:col>
      <xdr:colOff>177800</xdr:colOff>
      <xdr:row>59</xdr:row>
      <xdr:rowOff>39370</xdr:rowOff>
    </xdr:to>
    <xdr:sp macro="" textlink="">
      <xdr:nvSpPr>
        <xdr:cNvPr id="499" name="フローチャート: 判断 498"/>
        <xdr:cNvSpPr/>
      </xdr:nvSpPr>
      <xdr:spPr>
        <a:xfrm>
          <a:off x="162687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122936</xdr:rowOff>
    </xdr:from>
    <xdr:to>
      <xdr:col>81</xdr:col>
      <xdr:colOff>101600</xdr:colOff>
      <xdr:row>59</xdr:row>
      <xdr:rowOff>53086</xdr:rowOff>
    </xdr:to>
    <xdr:sp macro="" textlink="">
      <xdr:nvSpPr>
        <xdr:cNvPr id="500" name="フローチャート: 判断 499"/>
        <xdr:cNvSpPr/>
      </xdr:nvSpPr>
      <xdr:spPr>
        <a:xfrm>
          <a:off x="15430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129794</xdr:rowOff>
    </xdr:from>
    <xdr:to>
      <xdr:col>76</xdr:col>
      <xdr:colOff>165100</xdr:colOff>
      <xdr:row>59</xdr:row>
      <xdr:rowOff>59944</xdr:rowOff>
    </xdr:to>
    <xdr:sp macro="" textlink="">
      <xdr:nvSpPr>
        <xdr:cNvPr id="501" name="フローチャート: 判断 500"/>
        <xdr:cNvSpPr/>
      </xdr:nvSpPr>
      <xdr:spPr>
        <a:xfrm>
          <a:off x="14541500" y="1007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132080</xdr:rowOff>
    </xdr:from>
    <xdr:to>
      <xdr:col>72</xdr:col>
      <xdr:colOff>38100</xdr:colOff>
      <xdr:row>59</xdr:row>
      <xdr:rowOff>62230</xdr:rowOff>
    </xdr:to>
    <xdr:sp macro="" textlink="">
      <xdr:nvSpPr>
        <xdr:cNvPr id="502" name="フローチャート: 判断 501"/>
        <xdr:cNvSpPr/>
      </xdr:nvSpPr>
      <xdr:spPr>
        <a:xfrm>
          <a:off x="13652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3" name="テキスト ボックス 50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4" name="テキスト ボックス 50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5" name="テキスト ボックス 50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6" name="テキスト ボックス 50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7" name="テキスト ボックス 50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88646</xdr:rowOff>
    </xdr:from>
    <xdr:to>
      <xdr:col>85</xdr:col>
      <xdr:colOff>177800</xdr:colOff>
      <xdr:row>59</xdr:row>
      <xdr:rowOff>18796</xdr:rowOff>
    </xdr:to>
    <xdr:sp macro="" textlink="">
      <xdr:nvSpPr>
        <xdr:cNvPr id="508" name="楕円 507"/>
        <xdr:cNvSpPr/>
      </xdr:nvSpPr>
      <xdr:spPr>
        <a:xfrm>
          <a:off x="16268700" y="1003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111523</xdr:rowOff>
    </xdr:from>
    <xdr:ext cx="405111" cy="259045"/>
    <xdr:sp macro="" textlink="">
      <xdr:nvSpPr>
        <xdr:cNvPr id="509" name="【学校施設】&#10;有形固定資産減価償却率該当値テキスト"/>
        <xdr:cNvSpPr txBox="1"/>
      </xdr:nvSpPr>
      <xdr:spPr>
        <a:xfrm>
          <a:off x="16357600" y="9884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148082</xdr:rowOff>
    </xdr:from>
    <xdr:to>
      <xdr:col>81</xdr:col>
      <xdr:colOff>101600</xdr:colOff>
      <xdr:row>59</xdr:row>
      <xdr:rowOff>78232</xdr:rowOff>
    </xdr:to>
    <xdr:sp macro="" textlink="">
      <xdr:nvSpPr>
        <xdr:cNvPr id="510" name="楕円 509"/>
        <xdr:cNvSpPr/>
      </xdr:nvSpPr>
      <xdr:spPr>
        <a:xfrm>
          <a:off x="15430500" y="1009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139446</xdr:rowOff>
    </xdr:from>
    <xdr:to>
      <xdr:col>85</xdr:col>
      <xdr:colOff>127000</xdr:colOff>
      <xdr:row>59</xdr:row>
      <xdr:rowOff>27432</xdr:rowOff>
    </xdr:to>
    <xdr:cxnSp macro="">
      <xdr:nvCxnSpPr>
        <xdr:cNvPr id="511" name="直線コネクタ 510"/>
        <xdr:cNvCxnSpPr/>
      </xdr:nvCxnSpPr>
      <xdr:spPr>
        <a:xfrm flipV="1">
          <a:off x="15481300" y="1008354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168656</xdr:rowOff>
    </xdr:from>
    <xdr:to>
      <xdr:col>76</xdr:col>
      <xdr:colOff>165100</xdr:colOff>
      <xdr:row>59</xdr:row>
      <xdr:rowOff>98806</xdr:rowOff>
    </xdr:to>
    <xdr:sp macro="" textlink="">
      <xdr:nvSpPr>
        <xdr:cNvPr id="512" name="楕円 511"/>
        <xdr:cNvSpPr/>
      </xdr:nvSpPr>
      <xdr:spPr>
        <a:xfrm>
          <a:off x="14541500" y="1011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27432</xdr:rowOff>
    </xdr:from>
    <xdr:to>
      <xdr:col>81</xdr:col>
      <xdr:colOff>50800</xdr:colOff>
      <xdr:row>59</xdr:row>
      <xdr:rowOff>48006</xdr:rowOff>
    </xdr:to>
    <xdr:cxnSp macro="">
      <xdr:nvCxnSpPr>
        <xdr:cNvPr id="513" name="直線コネクタ 512"/>
        <xdr:cNvCxnSpPr/>
      </xdr:nvCxnSpPr>
      <xdr:spPr>
        <a:xfrm flipV="1">
          <a:off x="14592300" y="10142982"/>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65786</xdr:rowOff>
    </xdr:from>
    <xdr:to>
      <xdr:col>72</xdr:col>
      <xdr:colOff>38100</xdr:colOff>
      <xdr:row>59</xdr:row>
      <xdr:rowOff>167386</xdr:rowOff>
    </xdr:to>
    <xdr:sp macro="" textlink="">
      <xdr:nvSpPr>
        <xdr:cNvPr id="514" name="楕円 513"/>
        <xdr:cNvSpPr/>
      </xdr:nvSpPr>
      <xdr:spPr>
        <a:xfrm>
          <a:off x="13652500" y="1018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48006</xdr:rowOff>
    </xdr:from>
    <xdr:to>
      <xdr:col>76</xdr:col>
      <xdr:colOff>114300</xdr:colOff>
      <xdr:row>59</xdr:row>
      <xdr:rowOff>116586</xdr:rowOff>
    </xdr:to>
    <xdr:cxnSp macro="">
      <xdr:nvCxnSpPr>
        <xdr:cNvPr id="515" name="直線コネクタ 514"/>
        <xdr:cNvCxnSpPr/>
      </xdr:nvCxnSpPr>
      <xdr:spPr>
        <a:xfrm flipV="1">
          <a:off x="13703300" y="1016355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69613</xdr:rowOff>
    </xdr:from>
    <xdr:ext cx="405111" cy="259045"/>
    <xdr:sp macro="" textlink="">
      <xdr:nvSpPr>
        <xdr:cNvPr id="516" name="n_1aveValue【学校施設】&#10;有形固定資産減価償却率"/>
        <xdr:cNvSpPr txBox="1"/>
      </xdr:nvSpPr>
      <xdr:spPr>
        <a:xfrm>
          <a:off x="15266044" y="984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76471</xdr:rowOff>
    </xdr:from>
    <xdr:ext cx="405111" cy="259045"/>
    <xdr:sp macro="" textlink="">
      <xdr:nvSpPr>
        <xdr:cNvPr id="517" name="n_2aveValue【学校施設】&#10;有形固定資産減価償却率"/>
        <xdr:cNvSpPr txBox="1"/>
      </xdr:nvSpPr>
      <xdr:spPr>
        <a:xfrm>
          <a:off x="14389744" y="9849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78757</xdr:rowOff>
    </xdr:from>
    <xdr:ext cx="405111" cy="259045"/>
    <xdr:sp macro="" textlink="">
      <xdr:nvSpPr>
        <xdr:cNvPr id="518" name="n_3aveValue【学校施設】&#10;有形固定資産減価償却率"/>
        <xdr:cNvSpPr txBox="1"/>
      </xdr:nvSpPr>
      <xdr:spPr>
        <a:xfrm>
          <a:off x="13500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69359</xdr:rowOff>
    </xdr:from>
    <xdr:ext cx="405111" cy="259045"/>
    <xdr:sp macro="" textlink="">
      <xdr:nvSpPr>
        <xdr:cNvPr id="519" name="n_1mainValue【学校施設】&#10;有形固定資産減価償却率"/>
        <xdr:cNvSpPr txBox="1"/>
      </xdr:nvSpPr>
      <xdr:spPr>
        <a:xfrm>
          <a:off x="15266044" y="1018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89933</xdr:rowOff>
    </xdr:from>
    <xdr:ext cx="405111" cy="259045"/>
    <xdr:sp macro="" textlink="">
      <xdr:nvSpPr>
        <xdr:cNvPr id="520" name="n_2mainValue【学校施設】&#10;有形固定資産減価償却率"/>
        <xdr:cNvSpPr txBox="1"/>
      </xdr:nvSpPr>
      <xdr:spPr>
        <a:xfrm>
          <a:off x="14389744" y="1020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158513</xdr:rowOff>
    </xdr:from>
    <xdr:ext cx="405111" cy="259045"/>
    <xdr:sp macro="" textlink="">
      <xdr:nvSpPr>
        <xdr:cNvPr id="521" name="n_3mainValue【学校施設】&#10;有形固定資産減価償却率"/>
        <xdr:cNvSpPr txBox="1"/>
      </xdr:nvSpPr>
      <xdr:spPr>
        <a:xfrm>
          <a:off x="13500744" y="10274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0" name="テキスト ボックス 52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1" name="直線コネクタ 53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32" name="直線コネクタ 53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3" name="テキスト ボックス 53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4" name="直線コネクタ 53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5" name="テキスト ボックス 53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6" name="直線コネクタ 53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7" name="テキスト ボックス 53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8" name="直線コネクタ 53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9" name="テキスト ボックス 53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0" name="直線コネクタ 53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1" name="テキスト ボックス 54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2" name="直線コネクタ 54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3" name="テキスト ボックス 54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64008</xdr:rowOff>
    </xdr:from>
    <xdr:to>
      <xdr:col>116</xdr:col>
      <xdr:colOff>62864</xdr:colOff>
      <xdr:row>64</xdr:row>
      <xdr:rowOff>68199</xdr:rowOff>
    </xdr:to>
    <xdr:cxnSp macro="">
      <xdr:nvCxnSpPr>
        <xdr:cNvPr id="545" name="直線コネクタ 544"/>
        <xdr:cNvCxnSpPr/>
      </xdr:nvCxnSpPr>
      <xdr:spPr>
        <a:xfrm flipV="1">
          <a:off x="22160864" y="9665208"/>
          <a:ext cx="0" cy="1375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72026</xdr:rowOff>
    </xdr:from>
    <xdr:ext cx="469744" cy="259045"/>
    <xdr:sp macro="" textlink="">
      <xdr:nvSpPr>
        <xdr:cNvPr id="546" name="【学校施設】&#10;一人当たり面積最小値テキスト"/>
        <xdr:cNvSpPr txBox="1"/>
      </xdr:nvSpPr>
      <xdr:spPr>
        <a:xfrm>
          <a:off x="22199600" y="11044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68199</xdr:rowOff>
    </xdr:from>
    <xdr:to>
      <xdr:col>116</xdr:col>
      <xdr:colOff>152400</xdr:colOff>
      <xdr:row>64</xdr:row>
      <xdr:rowOff>68199</xdr:rowOff>
    </xdr:to>
    <xdr:cxnSp macro="">
      <xdr:nvCxnSpPr>
        <xdr:cNvPr id="547" name="直線コネクタ 546"/>
        <xdr:cNvCxnSpPr/>
      </xdr:nvCxnSpPr>
      <xdr:spPr>
        <a:xfrm>
          <a:off x="22072600" y="11040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10685</xdr:rowOff>
    </xdr:from>
    <xdr:ext cx="469744" cy="259045"/>
    <xdr:sp macro="" textlink="">
      <xdr:nvSpPr>
        <xdr:cNvPr id="548" name="【学校施設】&#10;一人当たり面積最大値テキスト"/>
        <xdr:cNvSpPr txBox="1"/>
      </xdr:nvSpPr>
      <xdr:spPr>
        <a:xfrm>
          <a:off x="22199600" y="944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64008</xdr:rowOff>
    </xdr:from>
    <xdr:to>
      <xdr:col>116</xdr:col>
      <xdr:colOff>152400</xdr:colOff>
      <xdr:row>56</xdr:row>
      <xdr:rowOff>64008</xdr:rowOff>
    </xdr:to>
    <xdr:cxnSp macro="">
      <xdr:nvCxnSpPr>
        <xdr:cNvPr id="549" name="直線コネクタ 548"/>
        <xdr:cNvCxnSpPr/>
      </xdr:nvCxnSpPr>
      <xdr:spPr>
        <a:xfrm>
          <a:off x="22072600" y="96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68089</xdr:rowOff>
    </xdr:from>
    <xdr:ext cx="469744" cy="259045"/>
    <xdr:sp macro="" textlink="">
      <xdr:nvSpPr>
        <xdr:cNvPr id="550" name="【学校施設】&#10;一人当たり面積平均値テキスト"/>
        <xdr:cNvSpPr txBox="1"/>
      </xdr:nvSpPr>
      <xdr:spPr>
        <a:xfrm>
          <a:off x="22199600" y="10183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45212</xdr:rowOff>
    </xdr:from>
    <xdr:to>
      <xdr:col>116</xdr:col>
      <xdr:colOff>114300</xdr:colOff>
      <xdr:row>60</xdr:row>
      <xdr:rowOff>146812</xdr:rowOff>
    </xdr:to>
    <xdr:sp macro="" textlink="">
      <xdr:nvSpPr>
        <xdr:cNvPr id="551" name="フローチャート: 判断 550"/>
        <xdr:cNvSpPr/>
      </xdr:nvSpPr>
      <xdr:spPr>
        <a:xfrm>
          <a:off x="22110700" y="1033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35687</xdr:rowOff>
    </xdr:from>
    <xdr:to>
      <xdr:col>112</xdr:col>
      <xdr:colOff>38100</xdr:colOff>
      <xdr:row>60</xdr:row>
      <xdr:rowOff>137287</xdr:rowOff>
    </xdr:to>
    <xdr:sp macro="" textlink="">
      <xdr:nvSpPr>
        <xdr:cNvPr id="552" name="フローチャート: 判断 551"/>
        <xdr:cNvSpPr/>
      </xdr:nvSpPr>
      <xdr:spPr>
        <a:xfrm>
          <a:off x="21272500" y="1032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21209</xdr:rowOff>
    </xdr:from>
    <xdr:to>
      <xdr:col>107</xdr:col>
      <xdr:colOff>101600</xdr:colOff>
      <xdr:row>60</xdr:row>
      <xdr:rowOff>122809</xdr:rowOff>
    </xdr:to>
    <xdr:sp macro="" textlink="">
      <xdr:nvSpPr>
        <xdr:cNvPr id="553" name="フローチャート: 判断 552"/>
        <xdr:cNvSpPr/>
      </xdr:nvSpPr>
      <xdr:spPr>
        <a:xfrm>
          <a:off x="20383500" y="1030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42926</xdr:rowOff>
    </xdr:from>
    <xdr:to>
      <xdr:col>102</xdr:col>
      <xdr:colOff>165100</xdr:colOff>
      <xdr:row>60</xdr:row>
      <xdr:rowOff>144526</xdr:rowOff>
    </xdr:to>
    <xdr:sp macro="" textlink="">
      <xdr:nvSpPr>
        <xdr:cNvPr id="554" name="フローチャート: 判断 553"/>
        <xdr:cNvSpPr/>
      </xdr:nvSpPr>
      <xdr:spPr>
        <a:xfrm>
          <a:off x="19494500" y="1032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5" name="テキスト ボックス 55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6" name="テキスト ボックス 55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7" name="テキスト ボックス 55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8" name="テキスト ボックス 55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9" name="テキスト ボックス 55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129032</xdr:rowOff>
    </xdr:from>
    <xdr:to>
      <xdr:col>116</xdr:col>
      <xdr:colOff>114300</xdr:colOff>
      <xdr:row>61</xdr:row>
      <xdr:rowOff>59182</xdr:rowOff>
    </xdr:to>
    <xdr:sp macro="" textlink="">
      <xdr:nvSpPr>
        <xdr:cNvPr id="560" name="楕円 559"/>
        <xdr:cNvSpPr/>
      </xdr:nvSpPr>
      <xdr:spPr>
        <a:xfrm>
          <a:off x="22110700" y="1041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107459</xdr:rowOff>
    </xdr:from>
    <xdr:ext cx="469744" cy="259045"/>
    <xdr:sp macro="" textlink="">
      <xdr:nvSpPr>
        <xdr:cNvPr id="561" name="【学校施設】&#10;一人当たり面積該当値テキスト"/>
        <xdr:cNvSpPr txBox="1"/>
      </xdr:nvSpPr>
      <xdr:spPr>
        <a:xfrm>
          <a:off x="22199600" y="10394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128270</xdr:rowOff>
    </xdr:from>
    <xdr:to>
      <xdr:col>112</xdr:col>
      <xdr:colOff>38100</xdr:colOff>
      <xdr:row>61</xdr:row>
      <xdr:rowOff>58420</xdr:rowOff>
    </xdr:to>
    <xdr:sp macro="" textlink="">
      <xdr:nvSpPr>
        <xdr:cNvPr id="562" name="楕円 561"/>
        <xdr:cNvSpPr/>
      </xdr:nvSpPr>
      <xdr:spPr>
        <a:xfrm>
          <a:off x="2127250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7620</xdr:rowOff>
    </xdr:from>
    <xdr:to>
      <xdr:col>116</xdr:col>
      <xdr:colOff>63500</xdr:colOff>
      <xdr:row>61</xdr:row>
      <xdr:rowOff>8382</xdr:rowOff>
    </xdr:to>
    <xdr:cxnSp macro="">
      <xdr:nvCxnSpPr>
        <xdr:cNvPr id="563" name="直線コネクタ 562"/>
        <xdr:cNvCxnSpPr/>
      </xdr:nvCxnSpPr>
      <xdr:spPr>
        <a:xfrm>
          <a:off x="21323300" y="10466070"/>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129794</xdr:rowOff>
    </xdr:from>
    <xdr:to>
      <xdr:col>107</xdr:col>
      <xdr:colOff>101600</xdr:colOff>
      <xdr:row>61</xdr:row>
      <xdr:rowOff>59944</xdr:rowOff>
    </xdr:to>
    <xdr:sp macro="" textlink="">
      <xdr:nvSpPr>
        <xdr:cNvPr id="564" name="楕円 563"/>
        <xdr:cNvSpPr/>
      </xdr:nvSpPr>
      <xdr:spPr>
        <a:xfrm>
          <a:off x="20383500" y="1041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7620</xdr:rowOff>
    </xdr:from>
    <xdr:to>
      <xdr:col>111</xdr:col>
      <xdr:colOff>177800</xdr:colOff>
      <xdr:row>61</xdr:row>
      <xdr:rowOff>9144</xdr:rowOff>
    </xdr:to>
    <xdr:cxnSp macro="">
      <xdr:nvCxnSpPr>
        <xdr:cNvPr id="565" name="直線コネクタ 564"/>
        <xdr:cNvCxnSpPr/>
      </xdr:nvCxnSpPr>
      <xdr:spPr>
        <a:xfrm flipV="1">
          <a:off x="20434300" y="10466070"/>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130937</xdr:rowOff>
    </xdr:from>
    <xdr:to>
      <xdr:col>102</xdr:col>
      <xdr:colOff>165100</xdr:colOff>
      <xdr:row>61</xdr:row>
      <xdr:rowOff>61087</xdr:rowOff>
    </xdr:to>
    <xdr:sp macro="" textlink="">
      <xdr:nvSpPr>
        <xdr:cNvPr id="566" name="楕円 565"/>
        <xdr:cNvSpPr/>
      </xdr:nvSpPr>
      <xdr:spPr>
        <a:xfrm>
          <a:off x="19494500" y="1041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9144</xdr:rowOff>
    </xdr:from>
    <xdr:to>
      <xdr:col>107</xdr:col>
      <xdr:colOff>50800</xdr:colOff>
      <xdr:row>61</xdr:row>
      <xdr:rowOff>10287</xdr:rowOff>
    </xdr:to>
    <xdr:cxnSp macro="">
      <xdr:nvCxnSpPr>
        <xdr:cNvPr id="567" name="直線コネクタ 566"/>
        <xdr:cNvCxnSpPr/>
      </xdr:nvCxnSpPr>
      <xdr:spPr>
        <a:xfrm flipV="1">
          <a:off x="19545300" y="10467594"/>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153814</xdr:rowOff>
    </xdr:from>
    <xdr:ext cx="469744" cy="259045"/>
    <xdr:sp macro="" textlink="">
      <xdr:nvSpPr>
        <xdr:cNvPr id="568" name="n_1aveValue【学校施設】&#10;一人当たり面積"/>
        <xdr:cNvSpPr txBox="1"/>
      </xdr:nvSpPr>
      <xdr:spPr>
        <a:xfrm>
          <a:off x="21075727" y="10097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139336</xdr:rowOff>
    </xdr:from>
    <xdr:ext cx="469744" cy="259045"/>
    <xdr:sp macro="" textlink="">
      <xdr:nvSpPr>
        <xdr:cNvPr id="569" name="n_2aveValue【学校施設】&#10;一人当たり面積"/>
        <xdr:cNvSpPr txBox="1"/>
      </xdr:nvSpPr>
      <xdr:spPr>
        <a:xfrm>
          <a:off x="20199427" y="10083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161053</xdr:rowOff>
    </xdr:from>
    <xdr:ext cx="469744" cy="259045"/>
    <xdr:sp macro="" textlink="">
      <xdr:nvSpPr>
        <xdr:cNvPr id="570" name="n_3aveValue【学校施設】&#10;一人当たり面積"/>
        <xdr:cNvSpPr txBox="1"/>
      </xdr:nvSpPr>
      <xdr:spPr>
        <a:xfrm>
          <a:off x="19310427" y="10105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49547</xdr:rowOff>
    </xdr:from>
    <xdr:ext cx="469744" cy="259045"/>
    <xdr:sp macro="" textlink="">
      <xdr:nvSpPr>
        <xdr:cNvPr id="571" name="n_1mainValue【学校施設】&#10;一人当たり面積"/>
        <xdr:cNvSpPr txBox="1"/>
      </xdr:nvSpPr>
      <xdr:spPr>
        <a:xfrm>
          <a:off x="21075727" y="1050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51071</xdr:rowOff>
    </xdr:from>
    <xdr:ext cx="469744" cy="259045"/>
    <xdr:sp macro="" textlink="">
      <xdr:nvSpPr>
        <xdr:cNvPr id="572" name="n_2mainValue【学校施設】&#10;一人当たり面積"/>
        <xdr:cNvSpPr txBox="1"/>
      </xdr:nvSpPr>
      <xdr:spPr>
        <a:xfrm>
          <a:off x="20199427" y="1050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52214</xdr:rowOff>
    </xdr:from>
    <xdr:ext cx="469744" cy="259045"/>
    <xdr:sp macro="" textlink="">
      <xdr:nvSpPr>
        <xdr:cNvPr id="573" name="n_3mainValue【学校施設】&#10;一人当たり面積"/>
        <xdr:cNvSpPr txBox="1"/>
      </xdr:nvSpPr>
      <xdr:spPr>
        <a:xfrm>
          <a:off x="19310427" y="10510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4" name="正方形/長方形 57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5" name="正方形/長方形 57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6" name="正方形/長方形 57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7" name="正方形/長方形 57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8" name="正方形/長方形 57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9" name="正方形/長方形 57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0" name="正方形/長方形 57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1" name="正方形/長方形 58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2" name="テキスト ボックス 58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3" name="直線コネクタ 58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84" name="テキスト ボックス 58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85" name="直線コネクタ 58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86" name="テキスト ボックス 58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7" name="直線コネクタ 58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88" name="テキスト ボックス 58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89" name="直線コネクタ 58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90" name="テキスト ボックス 58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91" name="直線コネクタ 59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92" name="テキスト ボックス 59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93" name="直線コネクタ 59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94" name="テキスト ボックス 59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5" name="直線コネクタ 59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6" name="テキスト ボックス 59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102870</xdr:rowOff>
    </xdr:to>
    <xdr:cxnSp macro="">
      <xdr:nvCxnSpPr>
        <xdr:cNvPr id="598" name="直線コネクタ 597"/>
        <xdr:cNvCxnSpPr/>
      </xdr:nvCxnSpPr>
      <xdr:spPr>
        <a:xfrm flipV="1">
          <a:off x="16318864"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106697</xdr:rowOff>
    </xdr:from>
    <xdr:ext cx="405111" cy="259045"/>
    <xdr:sp macro="" textlink="">
      <xdr:nvSpPr>
        <xdr:cNvPr id="599" name="【児童館】&#10;有形固定資産減価償却率最小値テキスト"/>
        <xdr:cNvSpPr txBox="1"/>
      </xdr:nvSpPr>
      <xdr:spPr>
        <a:xfrm>
          <a:off x="16357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102870</xdr:rowOff>
    </xdr:from>
    <xdr:to>
      <xdr:col>86</xdr:col>
      <xdr:colOff>25400</xdr:colOff>
      <xdr:row>86</xdr:row>
      <xdr:rowOff>102870</xdr:rowOff>
    </xdr:to>
    <xdr:cxnSp macro="">
      <xdr:nvCxnSpPr>
        <xdr:cNvPr id="600" name="直線コネクタ 599"/>
        <xdr:cNvCxnSpPr/>
      </xdr:nvCxnSpPr>
      <xdr:spPr>
        <a:xfrm>
          <a:off x="16230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01"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02" name="直線コネクタ 601"/>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57166</xdr:rowOff>
    </xdr:from>
    <xdr:ext cx="405111" cy="259045"/>
    <xdr:sp macro="" textlink="">
      <xdr:nvSpPr>
        <xdr:cNvPr id="603" name="【児童館】&#10;有形固定資産減価償却率平均値テキスト"/>
        <xdr:cNvSpPr txBox="1"/>
      </xdr:nvSpPr>
      <xdr:spPr>
        <a:xfrm>
          <a:off x="16357600" y="14116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78739</xdr:rowOff>
    </xdr:from>
    <xdr:to>
      <xdr:col>85</xdr:col>
      <xdr:colOff>177800</xdr:colOff>
      <xdr:row>83</xdr:row>
      <xdr:rowOff>8889</xdr:rowOff>
    </xdr:to>
    <xdr:sp macro="" textlink="">
      <xdr:nvSpPr>
        <xdr:cNvPr id="604" name="フローチャート: 判断 603"/>
        <xdr:cNvSpPr/>
      </xdr:nvSpPr>
      <xdr:spPr>
        <a:xfrm>
          <a:off x="16268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53975</xdr:rowOff>
    </xdr:from>
    <xdr:to>
      <xdr:col>81</xdr:col>
      <xdr:colOff>101600</xdr:colOff>
      <xdr:row>82</xdr:row>
      <xdr:rowOff>155575</xdr:rowOff>
    </xdr:to>
    <xdr:sp macro="" textlink="">
      <xdr:nvSpPr>
        <xdr:cNvPr id="605" name="フローチャート: 判断 604"/>
        <xdr:cNvSpPr/>
      </xdr:nvSpPr>
      <xdr:spPr>
        <a:xfrm>
          <a:off x="154305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46355</xdr:rowOff>
    </xdr:from>
    <xdr:to>
      <xdr:col>76</xdr:col>
      <xdr:colOff>165100</xdr:colOff>
      <xdr:row>82</xdr:row>
      <xdr:rowOff>147955</xdr:rowOff>
    </xdr:to>
    <xdr:sp macro="" textlink="">
      <xdr:nvSpPr>
        <xdr:cNvPr id="606" name="フローチャート: 判断 605"/>
        <xdr:cNvSpPr/>
      </xdr:nvSpPr>
      <xdr:spPr>
        <a:xfrm>
          <a:off x="14541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145414</xdr:rowOff>
    </xdr:from>
    <xdr:to>
      <xdr:col>72</xdr:col>
      <xdr:colOff>38100</xdr:colOff>
      <xdr:row>82</xdr:row>
      <xdr:rowOff>75564</xdr:rowOff>
    </xdr:to>
    <xdr:sp macro="" textlink="">
      <xdr:nvSpPr>
        <xdr:cNvPr id="607" name="フローチャート: 判断 606"/>
        <xdr:cNvSpPr/>
      </xdr:nvSpPr>
      <xdr:spPr>
        <a:xfrm>
          <a:off x="13652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8" name="テキスト ボックス 60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9" name="テキスト ボックス 60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0" name="テキスト ボックス 60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1" name="テキスト ボックス 61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2" name="テキスト ボックス 61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137795</xdr:rowOff>
    </xdr:from>
    <xdr:to>
      <xdr:col>85</xdr:col>
      <xdr:colOff>177800</xdr:colOff>
      <xdr:row>78</xdr:row>
      <xdr:rowOff>67945</xdr:rowOff>
    </xdr:to>
    <xdr:sp macro="" textlink="">
      <xdr:nvSpPr>
        <xdr:cNvPr id="613" name="楕円 612"/>
        <xdr:cNvSpPr/>
      </xdr:nvSpPr>
      <xdr:spPr>
        <a:xfrm>
          <a:off x="16268700" y="1333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52722</xdr:rowOff>
    </xdr:from>
    <xdr:ext cx="405111" cy="259045"/>
    <xdr:sp macro="" textlink="">
      <xdr:nvSpPr>
        <xdr:cNvPr id="614" name="【児童館】&#10;有形固定資産減価償却率該当値テキスト"/>
        <xdr:cNvSpPr txBox="1"/>
      </xdr:nvSpPr>
      <xdr:spPr>
        <a:xfrm>
          <a:off x="16357600" y="13254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143511</xdr:rowOff>
    </xdr:from>
    <xdr:to>
      <xdr:col>81</xdr:col>
      <xdr:colOff>101600</xdr:colOff>
      <xdr:row>78</xdr:row>
      <xdr:rowOff>73661</xdr:rowOff>
    </xdr:to>
    <xdr:sp macro="" textlink="">
      <xdr:nvSpPr>
        <xdr:cNvPr id="615" name="楕円 614"/>
        <xdr:cNvSpPr/>
      </xdr:nvSpPr>
      <xdr:spPr>
        <a:xfrm>
          <a:off x="15430500" y="1334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17145</xdr:rowOff>
    </xdr:from>
    <xdr:to>
      <xdr:col>85</xdr:col>
      <xdr:colOff>127000</xdr:colOff>
      <xdr:row>78</xdr:row>
      <xdr:rowOff>22861</xdr:rowOff>
    </xdr:to>
    <xdr:cxnSp macro="">
      <xdr:nvCxnSpPr>
        <xdr:cNvPr id="616" name="直線コネクタ 615"/>
        <xdr:cNvCxnSpPr/>
      </xdr:nvCxnSpPr>
      <xdr:spPr>
        <a:xfrm flipV="1">
          <a:off x="15481300" y="13390245"/>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143511</xdr:rowOff>
    </xdr:from>
    <xdr:to>
      <xdr:col>76</xdr:col>
      <xdr:colOff>165100</xdr:colOff>
      <xdr:row>78</xdr:row>
      <xdr:rowOff>73661</xdr:rowOff>
    </xdr:to>
    <xdr:sp macro="" textlink="">
      <xdr:nvSpPr>
        <xdr:cNvPr id="617" name="楕円 616"/>
        <xdr:cNvSpPr/>
      </xdr:nvSpPr>
      <xdr:spPr>
        <a:xfrm>
          <a:off x="14541500" y="1334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22861</xdr:rowOff>
    </xdr:from>
    <xdr:to>
      <xdr:col>81</xdr:col>
      <xdr:colOff>50800</xdr:colOff>
      <xdr:row>78</xdr:row>
      <xdr:rowOff>22861</xdr:rowOff>
    </xdr:to>
    <xdr:cxnSp macro="">
      <xdr:nvCxnSpPr>
        <xdr:cNvPr id="618" name="直線コネクタ 617"/>
        <xdr:cNvCxnSpPr/>
      </xdr:nvCxnSpPr>
      <xdr:spPr>
        <a:xfrm>
          <a:off x="14592300" y="133959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166370</xdr:rowOff>
    </xdr:from>
    <xdr:to>
      <xdr:col>72</xdr:col>
      <xdr:colOff>38100</xdr:colOff>
      <xdr:row>78</xdr:row>
      <xdr:rowOff>96520</xdr:rowOff>
    </xdr:to>
    <xdr:sp macro="" textlink="">
      <xdr:nvSpPr>
        <xdr:cNvPr id="619" name="楕円 618"/>
        <xdr:cNvSpPr/>
      </xdr:nvSpPr>
      <xdr:spPr>
        <a:xfrm>
          <a:off x="13652500" y="1336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22861</xdr:rowOff>
    </xdr:from>
    <xdr:to>
      <xdr:col>76</xdr:col>
      <xdr:colOff>114300</xdr:colOff>
      <xdr:row>78</xdr:row>
      <xdr:rowOff>45720</xdr:rowOff>
    </xdr:to>
    <xdr:cxnSp macro="">
      <xdr:nvCxnSpPr>
        <xdr:cNvPr id="620" name="直線コネクタ 619"/>
        <xdr:cNvCxnSpPr/>
      </xdr:nvCxnSpPr>
      <xdr:spPr>
        <a:xfrm flipV="1">
          <a:off x="13703300" y="133959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146702</xdr:rowOff>
    </xdr:from>
    <xdr:ext cx="405111" cy="259045"/>
    <xdr:sp macro="" textlink="">
      <xdr:nvSpPr>
        <xdr:cNvPr id="621" name="n_1aveValue【児童館】&#10;有形固定資産減価償却率"/>
        <xdr:cNvSpPr txBox="1"/>
      </xdr:nvSpPr>
      <xdr:spPr>
        <a:xfrm>
          <a:off x="15266044" y="1420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139082</xdr:rowOff>
    </xdr:from>
    <xdr:ext cx="405111" cy="259045"/>
    <xdr:sp macro="" textlink="">
      <xdr:nvSpPr>
        <xdr:cNvPr id="622" name="n_2aveValue【児童館】&#10;有形固定資産減価償却率"/>
        <xdr:cNvSpPr txBox="1"/>
      </xdr:nvSpPr>
      <xdr:spPr>
        <a:xfrm>
          <a:off x="14389744"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66691</xdr:rowOff>
    </xdr:from>
    <xdr:ext cx="405111" cy="259045"/>
    <xdr:sp macro="" textlink="">
      <xdr:nvSpPr>
        <xdr:cNvPr id="623" name="n_3aveValue【児童館】&#10;有形固定資産減価償却率"/>
        <xdr:cNvSpPr txBox="1"/>
      </xdr:nvSpPr>
      <xdr:spPr>
        <a:xfrm>
          <a:off x="13500744" y="1412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90188</xdr:rowOff>
    </xdr:from>
    <xdr:ext cx="405111" cy="259045"/>
    <xdr:sp macro="" textlink="">
      <xdr:nvSpPr>
        <xdr:cNvPr id="624" name="n_1mainValue【児童館】&#10;有形固定資産減価償却率"/>
        <xdr:cNvSpPr txBox="1"/>
      </xdr:nvSpPr>
      <xdr:spPr>
        <a:xfrm>
          <a:off x="15266044" y="1312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90188</xdr:rowOff>
    </xdr:from>
    <xdr:ext cx="405111" cy="259045"/>
    <xdr:sp macro="" textlink="">
      <xdr:nvSpPr>
        <xdr:cNvPr id="625" name="n_2mainValue【児童館】&#10;有形固定資産減価償却率"/>
        <xdr:cNvSpPr txBox="1"/>
      </xdr:nvSpPr>
      <xdr:spPr>
        <a:xfrm>
          <a:off x="14389744" y="1312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113047</xdr:rowOff>
    </xdr:from>
    <xdr:ext cx="405111" cy="259045"/>
    <xdr:sp macro="" textlink="">
      <xdr:nvSpPr>
        <xdr:cNvPr id="626" name="n_3mainValue【児童館】&#10;有形固定資産減価償却率"/>
        <xdr:cNvSpPr txBox="1"/>
      </xdr:nvSpPr>
      <xdr:spPr>
        <a:xfrm>
          <a:off x="13500744" y="1314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7" name="正方形/長方形 62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8" name="正方形/長方形 62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9" name="正方形/長方形 62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0" name="正方形/長方形 62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1" name="正方形/長方形 63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2" name="正方形/長方形 63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3" name="正方形/長方形 63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4" name="正方形/長方形 63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5" name="テキスト ボックス 63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6" name="直線コネクタ 63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37" name="直線コネクタ 63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38" name="テキスト ボックス 63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39" name="直線コネクタ 63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40" name="テキスト ボックス 63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41" name="直線コネクタ 64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42" name="テキスト ボックス 64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43" name="直線コネクタ 64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44" name="テキスト ボックス 64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5" name="直線コネクタ 64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6" name="テキスト ボックス 64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140970</xdr:rowOff>
    </xdr:to>
    <xdr:cxnSp macro="">
      <xdr:nvCxnSpPr>
        <xdr:cNvPr id="648" name="直線コネクタ 647"/>
        <xdr:cNvCxnSpPr/>
      </xdr:nvCxnSpPr>
      <xdr:spPr>
        <a:xfrm flipV="1">
          <a:off x="22160864" y="13274039"/>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649" name="【児童館】&#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650" name="直線コネクタ 649"/>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651" name="【児童館】&#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652" name="直線コネクタ 651"/>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101616</xdr:rowOff>
    </xdr:from>
    <xdr:ext cx="469744" cy="259045"/>
    <xdr:sp macro="" textlink="">
      <xdr:nvSpPr>
        <xdr:cNvPr id="653" name="【児童館】&#10;一人当たり面積平均値テキスト"/>
        <xdr:cNvSpPr txBox="1"/>
      </xdr:nvSpPr>
      <xdr:spPr>
        <a:xfrm>
          <a:off x="22199600" y="13989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78739</xdr:rowOff>
    </xdr:from>
    <xdr:to>
      <xdr:col>116</xdr:col>
      <xdr:colOff>114300</xdr:colOff>
      <xdr:row>83</xdr:row>
      <xdr:rowOff>8889</xdr:rowOff>
    </xdr:to>
    <xdr:sp macro="" textlink="">
      <xdr:nvSpPr>
        <xdr:cNvPr id="654" name="フローチャート: 判断 653"/>
        <xdr:cNvSpPr/>
      </xdr:nvSpPr>
      <xdr:spPr>
        <a:xfrm>
          <a:off x="22110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55880</xdr:rowOff>
    </xdr:from>
    <xdr:to>
      <xdr:col>112</xdr:col>
      <xdr:colOff>38100</xdr:colOff>
      <xdr:row>82</xdr:row>
      <xdr:rowOff>157480</xdr:rowOff>
    </xdr:to>
    <xdr:sp macro="" textlink="">
      <xdr:nvSpPr>
        <xdr:cNvPr id="655" name="フローチャート: 判断 654"/>
        <xdr:cNvSpPr/>
      </xdr:nvSpPr>
      <xdr:spPr>
        <a:xfrm>
          <a:off x="21272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78739</xdr:rowOff>
    </xdr:from>
    <xdr:to>
      <xdr:col>107</xdr:col>
      <xdr:colOff>101600</xdr:colOff>
      <xdr:row>83</xdr:row>
      <xdr:rowOff>8889</xdr:rowOff>
    </xdr:to>
    <xdr:sp macro="" textlink="">
      <xdr:nvSpPr>
        <xdr:cNvPr id="656" name="フローチャート: 判断 655"/>
        <xdr:cNvSpPr/>
      </xdr:nvSpPr>
      <xdr:spPr>
        <a:xfrm>
          <a:off x="20383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147320</xdr:rowOff>
    </xdr:from>
    <xdr:to>
      <xdr:col>102</xdr:col>
      <xdr:colOff>165100</xdr:colOff>
      <xdr:row>83</xdr:row>
      <xdr:rowOff>77470</xdr:rowOff>
    </xdr:to>
    <xdr:sp macro="" textlink="">
      <xdr:nvSpPr>
        <xdr:cNvPr id="657" name="フローチャート: 判断 656"/>
        <xdr:cNvSpPr/>
      </xdr:nvSpPr>
      <xdr:spPr>
        <a:xfrm>
          <a:off x="19494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8" name="テキスト ボックス 65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9" name="テキスト ボックス 65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0" name="テキスト ボックス 65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1" name="テキスト ボックス 66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2" name="テキスト ボックス 66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78739</xdr:rowOff>
    </xdr:from>
    <xdr:to>
      <xdr:col>116</xdr:col>
      <xdr:colOff>114300</xdr:colOff>
      <xdr:row>83</xdr:row>
      <xdr:rowOff>8889</xdr:rowOff>
    </xdr:to>
    <xdr:sp macro="" textlink="">
      <xdr:nvSpPr>
        <xdr:cNvPr id="663" name="楕円 662"/>
        <xdr:cNvSpPr/>
      </xdr:nvSpPr>
      <xdr:spPr>
        <a:xfrm>
          <a:off x="221107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57166</xdr:rowOff>
    </xdr:from>
    <xdr:ext cx="469744" cy="259045"/>
    <xdr:sp macro="" textlink="">
      <xdr:nvSpPr>
        <xdr:cNvPr id="664" name="【児童館】&#10;一人当たり面積該当値テキスト"/>
        <xdr:cNvSpPr txBox="1"/>
      </xdr:nvSpPr>
      <xdr:spPr>
        <a:xfrm>
          <a:off x="22199600" y="14116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78739</xdr:rowOff>
    </xdr:from>
    <xdr:to>
      <xdr:col>112</xdr:col>
      <xdr:colOff>38100</xdr:colOff>
      <xdr:row>83</xdr:row>
      <xdr:rowOff>8889</xdr:rowOff>
    </xdr:to>
    <xdr:sp macro="" textlink="">
      <xdr:nvSpPr>
        <xdr:cNvPr id="665" name="楕円 664"/>
        <xdr:cNvSpPr/>
      </xdr:nvSpPr>
      <xdr:spPr>
        <a:xfrm>
          <a:off x="21272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129539</xdr:rowOff>
    </xdr:from>
    <xdr:to>
      <xdr:col>116</xdr:col>
      <xdr:colOff>63500</xdr:colOff>
      <xdr:row>82</xdr:row>
      <xdr:rowOff>129539</xdr:rowOff>
    </xdr:to>
    <xdr:cxnSp macro="">
      <xdr:nvCxnSpPr>
        <xdr:cNvPr id="666" name="直線コネクタ 665"/>
        <xdr:cNvCxnSpPr/>
      </xdr:nvCxnSpPr>
      <xdr:spPr>
        <a:xfrm>
          <a:off x="21323300" y="141884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101600</xdr:rowOff>
    </xdr:from>
    <xdr:to>
      <xdr:col>107</xdr:col>
      <xdr:colOff>101600</xdr:colOff>
      <xdr:row>83</xdr:row>
      <xdr:rowOff>31750</xdr:rowOff>
    </xdr:to>
    <xdr:sp macro="" textlink="">
      <xdr:nvSpPr>
        <xdr:cNvPr id="667" name="楕円 666"/>
        <xdr:cNvSpPr/>
      </xdr:nvSpPr>
      <xdr:spPr>
        <a:xfrm>
          <a:off x="20383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129539</xdr:rowOff>
    </xdr:from>
    <xdr:to>
      <xdr:col>111</xdr:col>
      <xdr:colOff>177800</xdr:colOff>
      <xdr:row>82</xdr:row>
      <xdr:rowOff>152400</xdr:rowOff>
    </xdr:to>
    <xdr:cxnSp macro="">
      <xdr:nvCxnSpPr>
        <xdr:cNvPr id="668" name="直線コネクタ 667"/>
        <xdr:cNvCxnSpPr/>
      </xdr:nvCxnSpPr>
      <xdr:spPr>
        <a:xfrm flipV="1">
          <a:off x="20434300" y="141884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669" name="楕円 668"/>
        <xdr:cNvSpPr/>
      </xdr:nvSpPr>
      <xdr:spPr>
        <a:xfrm>
          <a:off x="19494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152400</xdr:rowOff>
    </xdr:from>
    <xdr:to>
      <xdr:col>107</xdr:col>
      <xdr:colOff>50800</xdr:colOff>
      <xdr:row>82</xdr:row>
      <xdr:rowOff>152400</xdr:rowOff>
    </xdr:to>
    <xdr:cxnSp macro="">
      <xdr:nvCxnSpPr>
        <xdr:cNvPr id="670" name="直線コネクタ 669"/>
        <xdr:cNvCxnSpPr/>
      </xdr:nvCxnSpPr>
      <xdr:spPr>
        <a:xfrm>
          <a:off x="19545300" y="1421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2557</xdr:rowOff>
    </xdr:from>
    <xdr:ext cx="469744" cy="259045"/>
    <xdr:sp macro="" textlink="">
      <xdr:nvSpPr>
        <xdr:cNvPr id="671" name="n_1aveValue【児童館】&#10;一人当たり面積"/>
        <xdr:cNvSpPr txBox="1"/>
      </xdr:nvSpPr>
      <xdr:spPr>
        <a:xfrm>
          <a:off x="210757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25416</xdr:rowOff>
    </xdr:from>
    <xdr:ext cx="469744" cy="259045"/>
    <xdr:sp macro="" textlink="">
      <xdr:nvSpPr>
        <xdr:cNvPr id="672" name="n_2aveValue【児童館】&#10;一人当たり面積"/>
        <xdr:cNvSpPr txBox="1"/>
      </xdr:nvSpPr>
      <xdr:spPr>
        <a:xfrm>
          <a:off x="20199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68597</xdr:rowOff>
    </xdr:from>
    <xdr:ext cx="469744" cy="259045"/>
    <xdr:sp macro="" textlink="">
      <xdr:nvSpPr>
        <xdr:cNvPr id="673" name="n_3aveValue【児童館】&#10;一人当たり面積"/>
        <xdr:cNvSpPr txBox="1"/>
      </xdr:nvSpPr>
      <xdr:spPr>
        <a:xfrm>
          <a:off x="19310427" y="1429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16</xdr:rowOff>
    </xdr:from>
    <xdr:ext cx="469744" cy="259045"/>
    <xdr:sp macro="" textlink="">
      <xdr:nvSpPr>
        <xdr:cNvPr id="674" name="n_1mainValue【児童館】&#10;一人当たり面積"/>
        <xdr:cNvSpPr txBox="1"/>
      </xdr:nvSpPr>
      <xdr:spPr>
        <a:xfrm>
          <a:off x="21075727" y="1423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22877</xdr:rowOff>
    </xdr:from>
    <xdr:ext cx="469744" cy="259045"/>
    <xdr:sp macro="" textlink="">
      <xdr:nvSpPr>
        <xdr:cNvPr id="675" name="n_2mainValue【児童館】&#10;一人当たり面積"/>
        <xdr:cNvSpPr txBox="1"/>
      </xdr:nvSpPr>
      <xdr:spPr>
        <a:xfrm>
          <a:off x="201994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48277</xdr:rowOff>
    </xdr:from>
    <xdr:ext cx="469744" cy="259045"/>
    <xdr:sp macro="" textlink="">
      <xdr:nvSpPr>
        <xdr:cNvPr id="676" name="n_3mainValue【児童館】&#10;一人当たり面積"/>
        <xdr:cNvSpPr txBox="1"/>
      </xdr:nvSpPr>
      <xdr:spPr>
        <a:xfrm>
          <a:off x="19310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7" name="正方形/長方形 67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8" name="正方形/長方形 67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9" name="正方形/長方形 67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0" name="正方形/長方形 67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1" name="正方形/長方形 68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2" name="正方形/長方形 68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3" name="正方形/長方形 68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4" name="正方形/長方形 68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5" name="テキスト ボックス 68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6" name="直線コネクタ 68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87" name="テキスト ボックス 686"/>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88" name="直線コネクタ 68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89" name="テキスト ボックス 688"/>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90" name="直線コネクタ 68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91" name="テキスト ボックス 69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92" name="直線コネクタ 69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93" name="テキスト ボックス 69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94" name="直線コネクタ 69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95" name="テキスト ボックス 69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96" name="直線コネクタ 69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97" name="テキスト ボックス 696"/>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8" name="直線コネクタ 69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9" name="テキスト ボックス 69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110489</xdr:rowOff>
    </xdr:from>
    <xdr:to>
      <xdr:col>85</xdr:col>
      <xdr:colOff>126364</xdr:colOff>
      <xdr:row>108</xdr:row>
      <xdr:rowOff>146686</xdr:rowOff>
    </xdr:to>
    <xdr:cxnSp macro="">
      <xdr:nvCxnSpPr>
        <xdr:cNvPr id="701" name="直線コネクタ 700"/>
        <xdr:cNvCxnSpPr/>
      </xdr:nvCxnSpPr>
      <xdr:spPr>
        <a:xfrm flipV="1">
          <a:off x="16318864" y="17255489"/>
          <a:ext cx="0" cy="140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150513</xdr:rowOff>
    </xdr:from>
    <xdr:ext cx="405111" cy="259045"/>
    <xdr:sp macro="" textlink="">
      <xdr:nvSpPr>
        <xdr:cNvPr id="702" name="【公民館】&#10;有形固定資産減価償却率最小値テキスト"/>
        <xdr:cNvSpPr txBox="1"/>
      </xdr:nvSpPr>
      <xdr:spPr>
        <a:xfrm>
          <a:off x="16357600" y="1866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146686</xdr:rowOff>
    </xdr:from>
    <xdr:to>
      <xdr:col>86</xdr:col>
      <xdr:colOff>25400</xdr:colOff>
      <xdr:row>108</xdr:row>
      <xdr:rowOff>146686</xdr:rowOff>
    </xdr:to>
    <xdr:cxnSp macro="">
      <xdr:nvCxnSpPr>
        <xdr:cNvPr id="703" name="直線コネクタ 702"/>
        <xdr:cNvCxnSpPr/>
      </xdr:nvCxnSpPr>
      <xdr:spPr>
        <a:xfrm>
          <a:off x="16230600" y="1866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57166</xdr:rowOff>
    </xdr:from>
    <xdr:ext cx="405111" cy="259045"/>
    <xdr:sp macro="" textlink="">
      <xdr:nvSpPr>
        <xdr:cNvPr id="704" name="【公民館】&#10;有形固定資産減価償却率最大値テキスト"/>
        <xdr:cNvSpPr txBox="1"/>
      </xdr:nvSpPr>
      <xdr:spPr>
        <a:xfrm>
          <a:off x="16357600"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110489</xdr:rowOff>
    </xdr:from>
    <xdr:to>
      <xdr:col>86</xdr:col>
      <xdr:colOff>25400</xdr:colOff>
      <xdr:row>100</xdr:row>
      <xdr:rowOff>110489</xdr:rowOff>
    </xdr:to>
    <xdr:cxnSp macro="">
      <xdr:nvCxnSpPr>
        <xdr:cNvPr id="705" name="直線コネクタ 704"/>
        <xdr:cNvCxnSpPr/>
      </xdr:nvCxnSpPr>
      <xdr:spPr>
        <a:xfrm>
          <a:off x="16230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67327</xdr:rowOff>
    </xdr:from>
    <xdr:ext cx="405111" cy="259045"/>
    <xdr:sp macro="" textlink="">
      <xdr:nvSpPr>
        <xdr:cNvPr id="706" name="【公民館】&#10;有形固定資産減価償却率平均値テキスト"/>
        <xdr:cNvSpPr txBox="1"/>
      </xdr:nvSpPr>
      <xdr:spPr>
        <a:xfrm>
          <a:off x="16357600" y="1772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44450</xdr:rowOff>
    </xdr:from>
    <xdr:to>
      <xdr:col>85</xdr:col>
      <xdr:colOff>177800</xdr:colOff>
      <xdr:row>104</xdr:row>
      <xdr:rowOff>146050</xdr:rowOff>
    </xdr:to>
    <xdr:sp macro="" textlink="">
      <xdr:nvSpPr>
        <xdr:cNvPr id="707" name="フローチャート: 判断 706"/>
        <xdr:cNvSpPr/>
      </xdr:nvSpPr>
      <xdr:spPr>
        <a:xfrm>
          <a:off x="162687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42545</xdr:rowOff>
    </xdr:from>
    <xdr:to>
      <xdr:col>81</xdr:col>
      <xdr:colOff>101600</xdr:colOff>
      <xdr:row>104</xdr:row>
      <xdr:rowOff>144145</xdr:rowOff>
    </xdr:to>
    <xdr:sp macro="" textlink="">
      <xdr:nvSpPr>
        <xdr:cNvPr id="708" name="フローチャート: 判断 707"/>
        <xdr:cNvSpPr/>
      </xdr:nvSpPr>
      <xdr:spPr>
        <a:xfrm>
          <a:off x="15430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59689</xdr:rowOff>
    </xdr:from>
    <xdr:to>
      <xdr:col>76</xdr:col>
      <xdr:colOff>165100</xdr:colOff>
      <xdr:row>104</xdr:row>
      <xdr:rowOff>161289</xdr:rowOff>
    </xdr:to>
    <xdr:sp macro="" textlink="">
      <xdr:nvSpPr>
        <xdr:cNvPr id="709" name="フローチャート: 判断 708"/>
        <xdr:cNvSpPr/>
      </xdr:nvSpPr>
      <xdr:spPr>
        <a:xfrm>
          <a:off x="14541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42545</xdr:rowOff>
    </xdr:from>
    <xdr:to>
      <xdr:col>72</xdr:col>
      <xdr:colOff>38100</xdr:colOff>
      <xdr:row>104</xdr:row>
      <xdr:rowOff>144145</xdr:rowOff>
    </xdr:to>
    <xdr:sp macro="" textlink="">
      <xdr:nvSpPr>
        <xdr:cNvPr id="710" name="フローチャート: 判断 709"/>
        <xdr:cNvSpPr/>
      </xdr:nvSpPr>
      <xdr:spPr>
        <a:xfrm>
          <a:off x="13652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1" name="テキスト ボックス 71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2" name="テキスト ボックス 71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3" name="テキスト ボックス 71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4" name="テキスト ボックス 71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5" name="テキスト ボックス 71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69214</xdr:rowOff>
    </xdr:from>
    <xdr:to>
      <xdr:col>85</xdr:col>
      <xdr:colOff>177800</xdr:colOff>
      <xdr:row>104</xdr:row>
      <xdr:rowOff>170814</xdr:rowOff>
    </xdr:to>
    <xdr:sp macro="" textlink="">
      <xdr:nvSpPr>
        <xdr:cNvPr id="716" name="楕円 715"/>
        <xdr:cNvSpPr/>
      </xdr:nvSpPr>
      <xdr:spPr>
        <a:xfrm>
          <a:off x="16268700" y="1790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47641</xdr:rowOff>
    </xdr:from>
    <xdr:ext cx="405111" cy="259045"/>
    <xdr:sp macro="" textlink="">
      <xdr:nvSpPr>
        <xdr:cNvPr id="717" name="【公民館】&#10;有形固定資産減価償却率該当値テキスト"/>
        <xdr:cNvSpPr txBox="1"/>
      </xdr:nvSpPr>
      <xdr:spPr>
        <a:xfrm>
          <a:off x="16357600" y="1787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128270</xdr:rowOff>
    </xdr:from>
    <xdr:to>
      <xdr:col>81</xdr:col>
      <xdr:colOff>101600</xdr:colOff>
      <xdr:row>105</xdr:row>
      <xdr:rowOff>58420</xdr:rowOff>
    </xdr:to>
    <xdr:sp macro="" textlink="">
      <xdr:nvSpPr>
        <xdr:cNvPr id="718" name="楕円 717"/>
        <xdr:cNvSpPr/>
      </xdr:nvSpPr>
      <xdr:spPr>
        <a:xfrm>
          <a:off x="154305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120014</xdr:rowOff>
    </xdr:from>
    <xdr:to>
      <xdr:col>85</xdr:col>
      <xdr:colOff>127000</xdr:colOff>
      <xdr:row>105</xdr:row>
      <xdr:rowOff>7620</xdr:rowOff>
    </xdr:to>
    <xdr:cxnSp macro="">
      <xdr:nvCxnSpPr>
        <xdr:cNvPr id="719" name="直線コネクタ 718"/>
        <xdr:cNvCxnSpPr/>
      </xdr:nvCxnSpPr>
      <xdr:spPr>
        <a:xfrm flipV="1">
          <a:off x="15481300" y="17950814"/>
          <a:ext cx="83820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15875</xdr:rowOff>
    </xdr:from>
    <xdr:to>
      <xdr:col>76</xdr:col>
      <xdr:colOff>165100</xdr:colOff>
      <xdr:row>105</xdr:row>
      <xdr:rowOff>117475</xdr:rowOff>
    </xdr:to>
    <xdr:sp macro="" textlink="">
      <xdr:nvSpPr>
        <xdr:cNvPr id="720" name="楕円 719"/>
        <xdr:cNvSpPr/>
      </xdr:nvSpPr>
      <xdr:spPr>
        <a:xfrm>
          <a:off x="14541500" y="1801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7620</xdr:rowOff>
    </xdr:from>
    <xdr:to>
      <xdr:col>81</xdr:col>
      <xdr:colOff>50800</xdr:colOff>
      <xdr:row>105</xdr:row>
      <xdr:rowOff>66675</xdr:rowOff>
    </xdr:to>
    <xdr:cxnSp macro="">
      <xdr:nvCxnSpPr>
        <xdr:cNvPr id="721" name="直線コネクタ 720"/>
        <xdr:cNvCxnSpPr/>
      </xdr:nvCxnSpPr>
      <xdr:spPr>
        <a:xfrm flipV="1">
          <a:off x="14592300" y="1800987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33020</xdr:rowOff>
    </xdr:from>
    <xdr:to>
      <xdr:col>72</xdr:col>
      <xdr:colOff>38100</xdr:colOff>
      <xdr:row>105</xdr:row>
      <xdr:rowOff>134620</xdr:rowOff>
    </xdr:to>
    <xdr:sp macro="" textlink="">
      <xdr:nvSpPr>
        <xdr:cNvPr id="722" name="楕円 721"/>
        <xdr:cNvSpPr/>
      </xdr:nvSpPr>
      <xdr:spPr>
        <a:xfrm>
          <a:off x="13652500" y="1803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66675</xdr:rowOff>
    </xdr:from>
    <xdr:to>
      <xdr:col>76</xdr:col>
      <xdr:colOff>114300</xdr:colOff>
      <xdr:row>105</xdr:row>
      <xdr:rowOff>83820</xdr:rowOff>
    </xdr:to>
    <xdr:cxnSp macro="">
      <xdr:nvCxnSpPr>
        <xdr:cNvPr id="723" name="直線コネクタ 722"/>
        <xdr:cNvCxnSpPr/>
      </xdr:nvCxnSpPr>
      <xdr:spPr>
        <a:xfrm flipV="1">
          <a:off x="13703300" y="1806892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160672</xdr:rowOff>
    </xdr:from>
    <xdr:ext cx="405111" cy="259045"/>
    <xdr:sp macro="" textlink="">
      <xdr:nvSpPr>
        <xdr:cNvPr id="724" name="n_1aveValue【公民館】&#10;有形固定資産減価償却率"/>
        <xdr:cNvSpPr txBox="1"/>
      </xdr:nvSpPr>
      <xdr:spPr>
        <a:xfrm>
          <a:off x="15266044" y="1764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6366</xdr:rowOff>
    </xdr:from>
    <xdr:ext cx="405111" cy="259045"/>
    <xdr:sp macro="" textlink="">
      <xdr:nvSpPr>
        <xdr:cNvPr id="725" name="n_2aveValue【公民館】&#10;有形固定資産減価償却率"/>
        <xdr:cNvSpPr txBox="1"/>
      </xdr:nvSpPr>
      <xdr:spPr>
        <a:xfrm>
          <a:off x="14389744"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160672</xdr:rowOff>
    </xdr:from>
    <xdr:ext cx="405111" cy="259045"/>
    <xdr:sp macro="" textlink="">
      <xdr:nvSpPr>
        <xdr:cNvPr id="726" name="n_3aveValue【公民館】&#10;有形固定資産減価償却率"/>
        <xdr:cNvSpPr txBox="1"/>
      </xdr:nvSpPr>
      <xdr:spPr>
        <a:xfrm>
          <a:off x="13500744" y="1764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49547</xdr:rowOff>
    </xdr:from>
    <xdr:ext cx="405111" cy="259045"/>
    <xdr:sp macro="" textlink="">
      <xdr:nvSpPr>
        <xdr:cNvPr id="727" name="n_1mainValue【公民館】&#10;有形固定資産減価償却率"/>
        <xdr:cNvSpPr txBox="1"/>
      </xdr:nvSpPr>
      <xdr:spPr>
        <a:xfrm>
          <a:off x="15266044"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108602</xdr:rowOff>
    </xdr:from>
    <xdr:ext cx="405111" cy="259045"/>
    <xdr:sp macro="" textlink="">
      <xdr:nvSpPr>
        <xdr:cNvPr id="728" name="n_2mainValue【公民館】&#10;有形固定資産減価償却率"/>
        <xdr:cNvSpPr txBox="1"/>
      </xdr:nvSpPr>
      <xdr:spPr>
        <a:xfrm>
          <a:off x="14389744" y="1811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125747</xdr:rowOff>
    </xdr:from>
    <xdr:ext cx="405111" cy="259045"/>
    <xdr:sp macro="" textlink="">
      <xdr:nvSpPr>
        <xdr:cNvPr id="729" name="n_3mainValue【公民館】&#10;有形固定資産減価償却率"/>
        <xdr:cNvSpPr txBox="1"/>
      </xdr:nvSpPr>
      <xdr:spPr>
        <a:xfrm>
          <a:off x="13500744" y="1812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0" name="正方形/長方形 72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1" name="正方形/長方形 73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2" name="正方形/長方形 73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3" name="正方形/長方形 73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4" name="正方形/長方形 73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5" name="正方形/長方形 73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6" name="正方形/長方形 73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7" name="正方形/長方形 73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8" name="テキスト ボックス 73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9" name="直線コネクタ 73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40" name="直線コネクタ 73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41" name="テキスト ボックス 74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42" name="直線コネクタ 74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43" name="テキスト ボックス 74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44" name="直線コネクタ 74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45" name="テキスト ボックス 74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46" name="直線コネクタ 74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47" name="テキスト ボックス 74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8" name="直線コネクタ 74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9" name="テキスト ボックス 74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71628</xdr:rowOff>
    </xdr:from>
    <xdr:to>
      <xdr:col>116</xdr:col>
      <xdr:colOff>62864</xdr:colOff>
      <xdr:row>108</xdr:row>
      <xdr:rowOff>67056</xdr:rowOff>
    </xdr:to>
    <xdr:cxnSp macro="">
      <xdr:nvCxnSpPr>
        <xdr:cNvPr id="751" name="直線コネクタ 750"/>
        <xdr:cNvCxnSpPr/>
      </xdr:nvCxnSpPr>
      <xdr:spPr>
        <a:xfrm flipV="1">
          <a:off x="22160864" y="17216628"/>
          <a:ext cx="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752" name="【公民館】&#10;一人当たり面積最小値テキスト"/>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753" name="直線コネクタ 752"/>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18305</xdr:rowOff>
    </xdr:from>
    <xdr:ext cx="469744" cy="259045"/>
    <xdr:sp macro="" textlink="">
      <xdr:nvSpPr>
        <xdr:cNvPr id="754" name="【公民館】&#10;一人当たり面積最大値テキスト"/>
        <xdr:cNvSpPr txBox="1"/>
      </xdr:nvSpPr>
      <xdr:spPr>
        <a:xfrm>
          <a:off x="22199600" y="1699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71628</xdr:rowOff>
    </xdr:from>
    <xdr:to>
      <xdr:col>116</xdr:col>
      <xdr:colOff>152400</xdr:colOff>
      <xdr:row>100</xdr:row>
      <xdr:rowOff>71628</xdr:rowOff>
    </xdr:to>
    <xdr:cxnSp macro="">
      <xdr:nvCxnSpPr>
        <xdr:cNvPr id="755" name="直線コネクタ 754"/>
        <xdr:cNvCxnSpPr/>
      </xdr:nvCxnSpPr>
      <xdr:spPr>
        <a:xfrm>
          <a:off x="22072600" y="1721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8399</xdr:rowOff>
    </xdr:from>
    <xdr:ext cx="469744" cy="259045"/>
    <xdr:sp macro="" textlink="">
      <xdr:nvSpPr>
        <xdr:cNvPr id="756" name="【公民館】&#10;一人当たり面積平均値テキスト"/>
        <xdr:cNvSpPr txBox="1"/>
      </xdr:nvSpPr>
      <xdr:spPr>
        <a:xfrm>
          <a:off x="22199600" y="18182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29972</xdr:rowOff>
    </xdr:from>
    <xdr:to>
      <xdr:col>116</xdr:col>
      <xdr:colOff>114300</xdr:colOff>
      <xdr:row>106</xdr:row>
      <xdr:rowOff>131572</xdr:rowOff>
    </xdr:to>
    <xdr:sp macro="" textlink="">
      <xdr:nvSpPr>
        <xdr:cNvPr id="757" name="フローチャート: 判断 756"/>
        <xdr:cNvSpPr/>
      </xdr:nvSpPr>
      <xdr:spPr>
        <a:xfrm>
          <a:off x="221107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27687</xdr:rowOff>
    </xdr:from>
    <xdr:to>
      <xdr:col>112</xdr:col>
      <xdr:colOff>38100</xdr:colOff>
      <xdr:row>106</xdr:row>
      <xdr:rowOff>129287</xdr:rowOff>
    </xdr:to>
    <xdr:sp macro="" textlink="">
      <xdr:nvSpPr>
        <xdr:cNvPr id="758" name="フローチャート: 判断 757"/>
        <xdr:cNvSpPr/>
      </xdr:nvSpPr>
      <xdr:spPr>
        <a:xfrm>
          <a:off x="21272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27687</xdr:rowOff>
    </xdr:from>
    <xdr:to>
      <xdr:col>107</xdr:col>
      <xdr:colOff>101600</xdr:colOff>
      <xdr:row>106</xdr:row>
      <xdr:rowOff>129287</xdr:rowOff>
    </xdr:to>
    <xdr:sp macro="" textlink="">
      <xdr:nvSpPr>
        <xdr:cNvPr id="759" name="フローチャート: 判断 758"/>
        <xdr:cNvSpPr/>
      </xdr:nvSpPr>
      <xdr:spPr>
        <a:xfrm>
          <a:off x="20383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75692</xdr:rowOff>
    </xdr:from>
    <xdr:to>
      <xdr:col>102</xdr:col>
      <xdr:colOff>165100</xdr:colOff>
      <xdr:row>107</xdr:row>
      <xdr:rowOff>5842</xdr:rowOff>
    </xdr:to>
    <xdr:sp macro="" textlink="">
      <xdr:nvSpPr>
        <xdr:cNvPr id="760" name="フローチャート: 判断 759"/>
        <xdr:cNvSpPr/>
      </xdr:nvSpPr>
      <xdr:spPr>
        <a:xfrm>
          <a:off x="19494500" y="1824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1" name="テキスト ボックス 76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2" name="テキスト ボックス 76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3" name="テキスト ボックス 76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4" name="テキスト ボックス 76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5" name="テキスト ボックス 76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9398</xdr:rowOff>
    </xdr:from>
    <xdr:to>
      <xdr:col>116</xdr:col>
      <xdr:colOff>114300</xdr:colOff>
      <xdr:row>104</xdr:row>
      <xdr:rowOff>110998</xdr:rowOff>
    </xdr:to>
    <xdr:sp macro="" textlink="">
      <xdr:nvSpPr>
        <xdr:cNvPr id="766" name="楕円 765"/>
        <xdr:cNvSpPr/>
      </xdr:nvSpPr>
      <xdr:spPr>
        <a:xfrm>
          <a:off x="22110700" y="1784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32275</xdr:rowOff>
    </xdr:from>
    <xdr:ext cx="469744" cy="259045"/>
    <xdr:sp macro="" textlink="">
      <xdr:nvSpPr>
        <xdr:cNvPr id="767" name="【公民館】&#10;一人当たり面積該当値テキスト"/>
        <xdr:cNvSpPr txBox="1"/>
      </xdr:nvSpPr>
      <xdr:spPr>
        <a:xfrm>
          <a:off x="22199600" y="1769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7113</xdr:rowOff>
    </xdr:from>
    <xdr:to>
      <xdr:col>112</xdr:col>
      <xdr:colOff>38100</xdr:colOff>
      <xdr:row>104</xdr:row>
      <xdr:rowOff>108713</xdr:rowOff>
    </xdr:to>
    <xdr:sp macro="" textlink="">
      <xdr:nvSpPr>
        <xdr:cNvPr id="768" name="楕円 767"/>
        <xdr:cNvSpPr/>
      </xdr:nvSpPr>
      <xdr:spPr>
        <a:xfrm>
          <a:off x="21272500" y="1783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57913</xdr:rowOff>
    </xdr:from>
    <xdr:to>
      <xdr:col>116</xdr:col>
      <xdr:colOff>63500</xdr:colOff>
      <xdr:row>104</xdr:row>
      <xdr:rowOff>60198</xdr:rowOff>
    </xdr:to>
    <xdr:cxnSp macro="">
      <xdr:nvCxnSpPr>
        <xdr:cNvPr id="769" name="直線コネクタ 768"/>
        <xdr:cNvCxnSpPr/>
      </xdr:nvCxnSpPr>
      <xdr:spPr>
        <a:xfrm>
          <a:off x="21323300" y="17888713"/>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9398</xdr:rowOff>
    </xdr:from>
    <xdr:to>
      <xdr:col>107</xdr:col>
      <xdr:colOff>101600</xdr:colOff>
      <xdr:row>104</xdr:row>
      <xdr:rowOff>110998</xdr:rowOff>
    </xdr:to>
    <xdr:sp macro="" textlink="">
      <xdr:nvSpPr>
        <xdr:cNvPr id="770" name="楕円 769"/>
        <xdr:cNvSpPr/>
      </xdr:nvSpPr>
      <xdr:spPr>
        <a:xfrm>
          <a:off x="20383500" y="1784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57913</xdr:rowOff>
    </xdr:from>
    <xdr:to>
      <xdr:col>111</xdr:col>
      <xdr:colOff>177800</xdr:colOff>
      <xdr:row>104</xdr:row>
      <xdr:rowOff>60198</xdr:rowOff>
    </xdr:to>
    <xdr:cxnSp macro="">
      <xdr:nvCxnSpPr>
        <xdr:cNvPr id="771" name="直線コネクタ 770"/>
        <xdr:cNvCxnSpPr/>
      </xdr:nvCxnSpPr>
      <xdr:spPr>
        <a:xfrm flipV="1">
          <a:off x="20434300" y="17888713"/>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48261</xdr:rowOff>
    </xdr:from>
    <xdr:to>
      <xdr:col>102</xdr:col>
      <xdr:colOff>165100</xdr:colOff>
      <xdr:row>104</xdr:row>
      <xdr:rowOff>149861</xdr:rowOff>
    </xdr:to>
    <xdr:sp macro="" textlink="">
      <xdr:nvSpPr>
        <xdr:cNvPr id="772" name="楕円 771"/>
        <xdr:cNvSpPr/>
      </xdr:nvSpPr>
      <xdr:spPr>
        <a:xfrm>
          <a:off x="19494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60198</xdr:rowOff>
    </xdr:from>
    <xdr:to>
      <xdr:col>107</xdr:col>
      <xdr:colOff>50800</xdr:colOff>
      <xdr:row>104</xdr:row>
      <xdr:rowOff>99061</xdr:rowOff>
    </xdr:to>
    <xdr:cxnSp macro="">
      <xdr:nvCxnSpPr>
        <xdr:cNvPr id="773" name="直線コネクタ 772"/>
        <xdr:cNvCxnSpPr/>
      </xdr:nvCxnSpPr>
      <xdr:spPr>
        <a:xfrm flipV="1">
          <a:off x="19545300" y="17890998"/>
          <a:ext cx="8890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120414</xdr:rowOff>
    </xdr:from>
    <xdr:ext cx="469744" cy="259045"/>
    <xdr:sp macro="" textlink="">
      <xdr:nvSpPr>
        <xdr:cNvPr id="774" name="n_1aveValue【公民館】&#10;一人当たり面積"/>
        <xdr:cNvSpPr txBox="1"/>
      </xdr:nvSpPr>
      <xdr:spPr>
        <a:xfrm>
          <a:off x="21075727" y="1829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120414</xdr:rowOff>
    </xdr:from>
    <xdr:ext cx="469744" cy="259045"/>
    <xdr:sp macro="" textlink="">
      <xdr:nvSpPr>
        <xdr:cNvPr id="775" name="n_2aveValue【公民館】&#10;一人当たり面積"/>
        <xdr:cNvSpPr txBox="1"/>
      </xdr:nvSpPr>
      <xdr:spPr>
        <a:xfrm>
          <a:off x="20199427" y="1829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168419</xdr:rowOff>
    </xdr:from>
    <xdr:ext cx="469744" cy="259045"/>
    <xdr:sp macro="" textlink="">
      <xdr:nvSpPr>
        <xdr:cNvPr id="776" name="n_3aveValue【公民館】&#10;一人当たり面積"/>
        <xdr:cNvSpPr txBox="1"/>
      </xdr:nvSpPr>
      <xdr:spPr>
        <a:xfrm>
          <a:off x="19310427" y="1834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125240</xdr:rowOff>
    </xdr:from>
    <xdr:ext cx="469744" cy="259045"/>
    <xdr:sp macro="" textlink="">
      <xdr:nvSpPr>
        <xdr:cNvPr id="777" name="n_1mainValue【公民館】&#10;一人当たり面積"/>
        <xdr:cNvSpPr txBox="1"/>
      </xdr:nvSpPr>
      <xdr:spPr>
        <a:xfrm>
          <a:off x="21075727" y="17613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127525</xdr:rowOff>
    </xdr:from>
    <xdr:ext cx="469744" cy="259045"/>
    <xdr:sp macro="" textlink="">
      <xdr:nvSpPr>
        <xdr:cNvPr id="778" name="n_2mainValue【公民館】&#10;一人当たり面積"/>
        <xdr:cNvSpPr txBox="1"/>
      </xdr:nvSpPr>
      <xdr:spPr>
        <a:xfrm>
          <a:off x="20199427" y="17615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166388</xdr:rowOff>
    </xdr:from>
    <xdr:ext cx="469744" cy="259045"/>
    <xdr:sp macro="" textlink="">
      <xdr:nvSpPr>
        <xdr:cNvPr id="779" name="n_3mainValue【公民館】&#10;一人当たり面積"/>
        <xdr:cNvSpPr txBox="1"/>
      </xdr:nvSpPr>
      <xdr:spPr>
        <a:xfrm>
          <a:off x="19310427" y="176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0" name="正方形/長方形 77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1" name="正方形/長方形 78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2" name="テキスト ボックス 78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について、前年度まで類似団体内平均値を下回っていた公営住宅と学校施設も類似団体内平均値を上回り施設全体の老朽化が進んでいる。認定こども園・幼稚園・保育所及び児童館については、耐用年数を経過した施設が多く類似団体内平均値を大きく上回っている。一部の施設では、後継施設となる民設民営の認定こども園の整備も進んでいる。引き続き個別施設計画に基づき施設の長寿命化による施設機能の維持や更新等を計画的に進めていく。また公共施設等総合管理計画に基づき長期的視点で施設の特性、利用形態及び将来の人口推移等を客観的に分析し、保有する公共施設等の総量の適正化を図ることが必要とさ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山形県天童市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62,073
61,567
113.01
26,720,825
25,220,175
1,390,998
13,317,001
22,621,539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87630</xdr:rowOff>
    </xdr:to>
    <xdr:cxnSp macro="">
      <xdr:nvCxnSpPr>
        <xdr:cNvPr id="57" name="直線コネクタ 56"/>
        <xdr:cNvCxnSpPr/>
      </xdr:nvCxnSpPr>
      <xdr:spPr>
        <a:xfrm flipV="1">
          <a:off x="4634865" y="5660572"/>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91457</xdr:rowOff>
    </xdr:from>
    <xdr:ext cx="405111" cy="259045"/>
    <xdr:sp macro="" textlink="">
      <xdr:nvSpPr>
        <xdr:cNvPr id="58" name="【図書館】&#10;有形固定資産減価償却率最小値テキスト"/>
        <xdr:cNvSpPr txBox="1"/>
      </xdr:nvSpPr>
      <xdr:spPr>
        <a:xfrm>
          <a:off x="4673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87630</xdr:rowOff>
    </xdr:from>
    <xdr:to>
      <xdr:col>24</xdr:col>
      <xdr:colOff>152400</xdr:colOff>
      <xdr:row>41</xdr:row>
      <xdr:rowOff>87630</xdr:rowOff>
    </xdr:to>
    <xdr:cxnSp macro="">
      <xdr:nvCxnSpPr>
        <xdr:cNvPr id="59" name="直線コネクタ 58"/>
        <xdr:cNvCxnSpPr/>
      </xdr:nvCxnSpPr>
      <xdr:spPr>
        <a:xfrm>
          <a:off x="4546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80571</xdr:rowOff>
    </xdr:from>
    <xdr:ext cx="405111" cy="259045"/>
    <xdr:sp macro="" textlink="">
      <xdr:nvSpPr>
        <xdr:cNvPr id="62" name="【図書館】&#10;有形固定資産減価償却率平均値テキスト"/>
        <xdr:cNvSpPr txBox="1"/>
      </xdr:nvSpPr>
      <xdr:spPr>
        <a:xfrm>
          <a:off x="4673600" y="64242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102144</xdr:rowOff>
    </xdr:from>
    <xdr:to>
      <xdr:col>24</xdr:col>
      <xdr:colOff>114300</xdr:colOff>
      <xdr:row>38</xdr:row>
      <xdr:rowOff>32294</xdr:rowOff>
    </xdr:to>
    <xdr:sp macro="" textlink="">
      <xdr:nvSpPr>
        <xdr:cNvPr id="63" name="フローチャート: 判断 62"/>
        <xdr:cNvSpPr/>
      </xdr:nvSpPr>
      <xdr:spPr>
        <a:xfrm>
          <a:off x="45847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147864</xdr:rowOff>
    </xdr:from>
    <xdr:to>
      <xdr:col>20</xdr:col>
      <xdr:colOff>38100</xdr:colOff>
      <xdr:row>38</xdr:row>
      <xdr:rowOff>78014</xdr:rowOff>
    </xdr:to>
    <xdr:sp macro="" textlink="">
      <xdr:nvSpPr>
        <xdr:cNvPr id="64" name="フローチャート: 判断 63"/>
        <xdr:cNvSpPr/>
      </xdr:nvSpPr>
      <xdr:spPr>
        <a:xfrm>
          <a:off x="3746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5" name="フローチャート: 判断 64"/>
        <xdr:cNvSpPr/>
      </xdr:nvSpPr>
      <xdr:spPr>
        <a:xfrm>
          <a:off x="2857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23767</xdr:rowOff>
    </xdr:from>
    <xdr:to>
      <xdr:col>10</xdr:col>
      <xdr:colOff>165100</xdr:colOff>
      <xdr:row>38</xdr:row>
      <xdr:rowOff>125367</xdr:rowOff>
    </xdr:to>
    <xdr:sp macro="" textlink="">
      <xdr:nvSpPr>
        <xdr:cNvPr id="66" name="フローチャート: 判断 65"/>
        <xdr:cNvSpPr/>
      </xdr:nvSpPr>
      <xdr:spPr>
        <a:xfrm>
          <a:off x="1968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66222</xdr:rowOff>
    </xdr:from>
    <xdr:to>
      <xdr:col>24</xdr:col>
      <xdr:colOff>114300</xdr:colOff>
      <xdr:row>35</xdr:row>
      <xdr:rowOff>167822</xdr:rowOff>
    </xdr:to>
    <xdr:sp macro="" textlink="">
      <xdr:nvSpPr>
        <xdr:cNvPr id="72" name="楕円 71"/>
        <xdr:cNvSpPr/>
      </xdr:nvSpPr>
      <xdr:spPr>
        <a:xfrm>
          <a:off x="4584700" y="606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89099</xdr:rowOff>
    </xdr:from>
    <xdr:ext cx="405111" cy="259045"/>
    <xdr:sp macro="" textlink="">
      <xdr:nvSpPr>
        <xdr:cNvPr id="73" name="【図書館】&#10;有形固定資産減価償却率該当値テキスト"/>
        <xdr:cNvSpPr txBox="1"/>
      </xdr:nvSpPr>
      <xdr:spPr>
        <a:xfrm>
          <a:off x="4673600" y="5918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98878</xdr:rowOff>
    </xdr:from>
    <xdr:to>
      <xdr:col>20</xdr:col>
      <xdr:colOff>38100</xdr:colOff>
      <xdr:row>36</xdr:row>
      <xdr:rowOff>29028</xdr:rowOff>
    </xdr:to>
    <xdr:sp macro="" textlink="">
      <xdr:nvSpPr>
        <xdr:cNvPr id="74" name="楕円 73"/>
        <xdr:cNvSpPr/>
      </xdr:nvSpPr>
      <xdr:spPr>
        <a:xfrm>
          <a:off x="3746500" y="609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117022</xdr:rowOff>
    </xdr:from>
    <xdr:to>
      <xdr:col>24</xdr:col>
      <xdr:colOff>63500</xdr:colOff>
      <xdr:row>35</xdr:row>
      <xdr:rowOff>149678</xdr:rowOff>
    </xdr:to>
    <xdr:cxnSp macro="">
      <xdr:nvCxnSpPr>
        <xdr:cNvPr id="75" name="直線コネクタ 74"/>
        <xdr:cNvCxnSpPr/>
      </xdr:nvCxnSpPr>
      <xdr:spPr>
        <a:xfrm flipV="1">
          <a:off x="3797300" y="61177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131536</xdr:rowOff>
    </xdr:from>
    <xdr:to>
      <xdr:col>15</xdr:col>
      <xdr:colOff>101600</xdr:colOff>
      <xdr:row>36</xdr:row>
      <xdr:rowOff>61686</xdr:rowOff>
    </xdr:to>
    <xdr:sp macro="" textlink="">
      <xdr:nvSpPr>
        <xdr:cNvPr id="76" name="楕円 75"/>
        <xdr:cNvSpPr/>
      </xdr:nvSpPr>
      <xdr:spPr>
        <a:xfrm>
          <a:off x="2857500" y="613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149678</xdr:rowOff>
    </xdr:from>
    <xdr:to>
      <xdr:col>19</xdr:col>
      <xdr:colOff>177800</xdr:colOff>
      <xdr:row>36</xdr:row>
      <xdr:rowOff>10886</xdr:rowOff>
    </xdr:to>
    <xdr:cxnSp macro="">
      <xdr:nvCxnSpPr>
        <xdr:cNvPr id="77" name="直線コネクタ 76"/>
        <xdr:cNvCxnSpPr/>
      </xdr:nvCxnSpPr>
      <xdr:spPr>
        <a:xfrm flipV="1">
          <a:off x="2908300" y="61504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164193</xdr:rowOff>
    </xdr:from>
    <xdr:to>
      <xdr:col>10</xdr:col>
      <xdr:colOff>165100</xdr:colOff>
      <xdr:row>36</xdr:row>
      <xdr:rowOff>94343</xdr:rowOff>
    </xdr:to>
    <xdr:sp macro="" textlink="">
      <xdr:nvSpPr>
        <xdr:cNvPr id="78" name="楕円 77"/>
        <xdr:cNvSpPr/>
      </xdr:nvSpPr>
      <xdr:spPr>
        <a:xfrm>
          <a:off x="1968500" y="616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10886</xdr:rowOff>
    </xdr:from>
    <xdr:to>
      <xdr:col>15</xdr:col>
      <xdr:colOff>50800</xdr:colOff>
      <xdr:row>36</xdr:row>
      <xdr:rowOff>43543</xdr:rowOff>
    </xdr:to>
    <xdr:cxnSp macro="">
      <xdr:nvCxnSpPr>
        <xdr:cNvPr id="79" name="直線コネクタ 78"/>
        <xdr:cNvCxnSpPr/>
      </xdr:nvCxnSpPr>
      <xdr:spPr>
        <a:xfrm flipV="1">
          <a:off x="2019300" y="61830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69142</xdr:rowOff>
    </xdr:from>
    <xdr:ext cx="405111" cy="259045"/>
    <xdr:sp macro="" textlink="">
      <xdr:nvSpPr>
        <xdr:cNvPr id="80" name="n_1aveValue【図書館】&#10;有形固定資産減価償却率"/>
        <xdr:cNvSpPr txBox="1"/>
      </xdr:nvSpPr>
      <xdr:spPr>
        <a:xfrm>
          <a:off x="3582044"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95267</xdr:rowOff>
    </xdr:from>
    <xdr:ext cx="405111" cy="259045"/>
    <xdr:sp macro="" textlink="">
      <xdr:nvSpPr>
        <xdr:cNvPr id="81" name="n_2aveValue【図書館】&#10;有形固定資産減価償却率"/>
        <xdr:cNvSpPr txBox="1"/>
      </xdr:nvSpPr>
      <xdr:spPr>
        <a:xfrm>
          <a:off x="2705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116494</xdr:rowOff>
    </xdr:from>
    <xdr:ext cx="405111" cy="259045"/>
    <xdr:sp macro="" textlink="">
      <xdr:nvSpPr>
        <xdr:cNvPr id="82" name="n_3aveValue【図書館】&#10;有形固定資産減価償却率"/>
        <xdr:cNvSpPr txBox="1"/>
      </xdr:nvSpPr>
      <xdr:spPr>
        <a:xfrm>
          <a:off x="18167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45555</xdr:rowOff>
    </xdr:from>
    <xdr:ext cx="405111" cy="259045"/>
    <xdr:sp macro="" textlink="">
      <xdr:nvSpPr>
        <xdr:cNvPr id="83" name="n_1mainValue【図書館】&#10;有形固定資産減価償却率"/>
        <xdr:cNvSpPr txBox="1"/>
      </xdr:nvSpPr>
      <xdr:spPr>
        <a:xfrm>
          <a:off x="3582044" y="587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78213</xdr:rowOff>
    </xdr:from>
    <xdr:ext cx="405111" cy="259045"/>
    <xdr:sp macro="" textlink="">
      <xdr:nvSpPr>
        <xdr:cNvPr id="84" name="n_2mainValue【図書館】&#10;有形固定資産減価償却率"/>
        <xdr:cNvSpPr txBox="1"/>
      </xdr:nvSpPr>
      <xdr:spPr>
        <a:xfrm>
          <a:off x="2705744" y="590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110870</xdr:rowOff>
    </xdr:from>
    <xdr:ext cx="405111" cy="259045"/>
    <xdr:sp macro="" textlink="">
      <xdr:nvSpPr>
        <xdr:cNvPr id="85" name="n_3mainValue【図書館】&#10;有形固定資産減価償却率"/>
        <xdr:cNvSpPr txBox="1"/>
      </xdr:nvSpPr>
      <xdr:spPr>
        <a:xfrm>
          <a:off x="1816744" y="594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133350</xdr:rowOff>
    </xdr:from>
    <xdr:to>
      <xdr:col>54</xdr:col>
      <xdr:colOff>189865</xdr:colOff>
      <xdr:row>41</xdr:row>
      <xdr:rowOff>38100</xdr:rowOff>
    </xdr:to>
    <xdr:cxnSp macro="">
      <xdr:nvCxnSpPr>
        <xdr:cNvPr id="109" name="直線コネクタ 108"/>
        <xdr:cNvCxnSpPr/>
      </xdr:nvCxnSpPr>
      <xdr:spPr>
        <a:xfrm flipV="1">
          <a:off x="10476865" y="561975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10" name="【図書館】&#10;一人当たり面積最小値テキスト"/>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11" name="直線コネクタ 110"/>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80027</xdr:rowOff>
    </xdr:from>
    <xdr:ext cx="469744" cy="259045"/>
    <xdr:sp macro="" textlink="">
      <xdr:nvSpPr>
        <xdr:cNvPr id="112" name="【図書館】&#10;一人当たり面積最大値テキスト"/>
        <xdr:cNvSpPr txBox="1"/>
      </xdr:nvSpPr>
      <xdr:spPr>
        <a:xfrm>
          <a:off x="10515600" y="539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133350</xdr:rowOff>
    </xdr:from>
    <xdr:to>
      <xdr:col>55</xdr:col>
      <xdr:colOff>88900</xdr:colOff>
      <xdr:row>32</xdr:row>
      <xdr:rowOff>133350</xdr:rowOff>
    </xdr:to>
    <xdr:cxnSp macro="">
      <xdr:nvCxnSpPr>
        <xdr:cNvPr id="113" name="直線コネクタ 112"/>
        <xdr:cNvCxnSpPr/>
      </xdr:nvCxnSpPr>
      <xdr:spPr>
        <a:xfrm>
          <a:off x="10388600" y="561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48277</xdr:rowOff>
    </xdr:from>
    <xdr:ext cx="469744" cy="259045"/>
    <xdr:sp macro="" textlink="">
      <xdr:nvSpPr>
        <xdr:cNvPr id="114" name="【図書館】&#10;一人当たり面積平均値テキスト"/>
        <xdr:cNvSpPr txBox="1"/>
      </xdr:nvSpPr>
      <xdr:spPr>
        <a:xfrm>
          <a:off x="10515600" y="6220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25400</xdr:rowOff>
    </xdr:from>
    <xdr:to>
      <xdr:col>55</xdr:col>
      <xdr:colOff>50800</xdr:colOff>
      <xdr:row>37</xdr:row>
      <xdr:rowOff>127000</xdr:rowOff>
    </xdr:to>
    <xdr:sp macro="" textlink="">
      <xdr:nvSpPr>
        <xdr:cNvPr id="115" name="フローチャート: 判断 114"/>
        <xdr:cNvSpPr/>
      </xdr:nvSpPr>
      <xdr:spPr>
        <a:xfrm>
          <a:off x="104267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63500</xdr:rowOff>
    </xdr:from>
    <xdr:to>
      <xdr:col>50</xdr:col>
      <xdr:colOff>165100</xdr:colOff>
      <xdr:row>37</xdr:row>
      <xdr:rowOff>165100</xdr:rowOff>
    </xdr:to>
    <xdr:sp macro="" textlink="">
      <xdr:nvSpPr>
        <xdr:cNvPr id="116" name="フローチャート: 判断 115"/>
        <xdr:cNvSpPr/>
      </xdr:nvSpPr>
      <xdr:spPr>
        <a:xfrm>
          <a:off x="9588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82550</xdr:rowOff>
    </xdr:from>
    <xdr:to>
      <xdr:col>46</xdr:col>
      <xdr:colOff>38100</xdr:colOff>
      <xdr:row>38</xdr:row>
      <xdr:rowOff>12700</xdr:rowOff>
    </xdr:to>
    <xdr:sp macro="" textlink="">
      <xdr:nvSpPr>
        <xdr:cNvPr id="117" name="フローチャート: 判断 116"/>
        <xdr:cNvSpPr/>
      </xdr:nvSpPr>
      <xdr:spPr>
        <a:xfrm>
          <a:off x="869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82550</xdr:rowOff>
    </xdr:from>
    <xdr:to>
      <xdr:col>41</xdr:col>
      <xdr:colOff>101600</xdr:colOff>
      <xdr:row>38</xdr:row>
      <xdr:rowOff>12700</xdr:rowOff>
    </xdr:to>
    <xdr:sp macro="" textlink="">
      <xdr:nvSpPr>
        <xdr:cNvPr id="118" name="フローチャート: 判断 117"/>
        <xdr:cNvSpPr/>
      </xdr:nvSpPr>
      <xdr:spPr>
        <a:xfrm>
          <a:off x="7810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24" name="楕円 123"/>
        <xdr:cNvSpPr/>
      </xdr:nvSpPr>
      <xdr:spPr>
        <a:xfrm>
          <a:off x="104267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41927</xdr:rowOff>
    </xdr:from>
    <xdr:ext cx="469744" cy="259045"/>
    <xdr:sp macro="" textlink="">
      <xdr:nvSpPr>
        <xdr:cNvPr id="125" name="【図書館】&#10;一人当たり面積該当値テキスト"/>
        <xdr:cNvSpPr txBox="1"/>
      </xdr:nvSpPr>
      <xdr:spPr>
        <a:xfrm>
          <a:off x="10515600" y="655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63500</xdr:rowOff>
    </xdr:from>
    <xdr:to>
      <xdr:col>50</xdr:col>
      <xdr:colOff>165100</xdr:colOff>
      <xdr:row>38</xdr:row>
      <xdr:rowOff>165100</xdr:rowOff>
    </xdr:to>
    <xdr:sp macro="" textlink="">
      <xdr:nvSpPr>
        <xdr:cNvPr id="126" name="楕円 125"/>
        <xdr:cNvSpPr/>
      </xdr:nvSpPr>
      <xdr:spPr>
        <a:xfrm>
          <a:off x="9588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114300</xdr:rowOff>
    </xdr:from>
    <xdr:to>
      <xdr:col>55</xdr:col>
      <xdr:colOff>0</xdr:colOff>
      <xdr:row>38</xdr:row>
      <xdr:rowOff>114300</xdr:rowOff>
    </xdr:to>
    <xdr:cxnSp macro="">
      <xdr:nvCxnSpPr>
        <xdr:cNvPr id="127" name="直線コネクタ 126"/>
        <xdr:cNvCxnSpPr/>
      </xdr:nvCxnSpPr>
      <xdr:spPr>
        <a:xfrm>
          <a:off x="9639300" y="6629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28" name="楕円 127"/>
        <xdr:cNvSpPr/>
      </xdr:nvSpPr>
      <xdr:spPr>
        <a:xfrm>
          <a:off x="8699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114300</xdr:rowOff>
    </xdr:from>
    <xdr:to>
      <xdr:col>50</xdr:col>
      <xdr:colOff>114300</xdr:colOff>
      <xdr:row>38</xdr:row>
      <xdr:rowOff>114300</xdr:rowOff>
    </xdr:to>
    <xdr:cxnSp macro="">
      <xdr:nvCxnSpPr>
        <xdr:cNvPr id="129" name="直線コネクタ 128"/>
        <xdr:cNvCxnSpPr/>
      </xdr:nvCxnSpPr>
      <xdr:spPr>
        <a:xfrm>
          <a:off x="8750300" y="6629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63500</xdr:rowOff>
    </xdr:from>
    <xdr:to>
      <xdr:col>41</xdr:col>
      <xdr:colOff>101600</xdr:colOff>
      <xdr:row>38</xdr:row>
      <xdr:rowOff>165100</xdr:rowOff>
    </xdr:to>
    <xdr:sp macro="" textlink="">
      <xdr:nvSpPr>
        <xdr:cNvPr id="130" name="楕円 129"/>
        <xdr:cNvSpPr/>
      </xdr:nvSpPr>
      <xdr:spPr>
        <a:xfrm>
          <a:off x="7810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114300</xdr:rowOff>
    </xdr:from>
    <xdr:to>
      <xdr:col>45</xdr:col>
      <xdr:colOff>177800</xdr:colOff>
      <xdr:row>38</xdr:row>
      <xdr:rowOff>114300</xdr:rowOff>
    </xdr:to>
    <xdr:cxnSp macro="">
      <xdr:nvCxnSpPr>
        <xdr:cNvPr id="131" name="直線コネクタ 130"/>
        <xdr:cNvCxnSpPr/>
      </xdr:nvCxnSpPr>
      <xdr:spPr>
        <a:xfrm>
          <a:off x="7861300" y="6629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10177</xdr:rowOff>
    </xdr:from>
    <xdr:ext cx="469744" cy="259045"/>
    <xdr:sp macro="" textlink="">
      <xdr:nvSpPr>
        <xdr:cNvPr id="132" name="n_1aveValue【図書館】&#10;一人当たり面積"/>
        <xdr:cNvSpPr txBox="1"/>
      </xdr:nvSpPr>
      <xdr:spPr>
        <a:xfrm>
          <a:off x="9391727" y="618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29227</xdr:rowOff>
    </xdr:from>
    <xdr:ext cx="469744" cy="259045"/>
    <xdr:sp macro="" textlink="">
      <xdr:nvSpPr>
        <xdr:cNvPr id="133" name="n_2aveValue【図書館】&#10;一人当たり面積"/>
        <xdr:cNvSpPr txBox="1"/>
      </xdr:nvSpPr>
      <xdr:spPr>
        <a:xfrm>
          <a:off x="8515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29227</xdr:rowOff>
    </xdr:from>
    <xdr:ext cx="469744" cy="259045"/>
    <xdr:sp macro="" textlink="">
      <xdr:nvSpPr>
        <xdr:cNvPr id="134" name="n_3aveValue【図書館】&#10;一人当たり面積"/>
        <xdr:cNvSpPr txBox="1"/>
      </xdr:nvSpPr>
      <xdr:spPr>
        <a:xfrm>
          <a:off x="7626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156227</xdr:rowOff>
    </xdr:from>
    <xdr:ext cx="469744" cy="259045"/>
    <xdr:sp macro="" textlink="">
      <xdr:nvSpPr>
        <xdr:cNvPr id="135" name="n_1mainValue【図書館】&#10;一人当たり面積"/>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36" name="n_2mainValue【図書館】&#10;一人当たり面積"/>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156227</xdr:rowOff>
    </xdr:from>
    <xdr:ext cx="469744" cy="259045"/>
    <xdr:sp macro="" textlink="">
      <xdr:nvSpPr>
        <xdr:cNvPr id="137" name="n_3mainValue【図書館】&#10;一人当たり面積"/>
        <xdr:cNvSpPr txBox="1"/>
      </xdr:nvSpPr>
      <xdr:spPr>
        <a:xfrm>
          <a:off x="7626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8" name="テキスト ボックス 14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0" name="テキスト ボックス 14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8" name="テキスト ボックス 15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70485</xdr:rowOff>
    </xdr:from>
    <xdr:to>
      <xdr:col>24</xdr:col>
      <xdr:colOff>62865</xdr:colOff>
      <xdr:row>64</xdr:row>
      <xdr:rowOff>41910</xdr:rowOff>
    </xdr:to>
    <xdr:cxnSp macro="">
      <xdr:nvCxnSpPr>
        <xdr:cNvPr id="162" name="直線コネクタ 161"/>
        <xdr:cNvCxnSpPr/>
      </xdr:nvCxnSpPr>
      <xdr:spPr>
        <a:xfrm flipV="1">
          <a:off x="4634865" y="9671685"/>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45737</xdr:rowOff>
    </xdr:from>
    <xdr:ext cx="405111" cy="259045"/>
    <xdr:sp macro="" textlink="">
      <xdr:nvSpPr>
        <xdr:cNvPr id="163" name="【体育館・プール】&#10;有形固定資産減価償却率最小値テキスト"/>
        <xdr:cNvSpPr txBox="1"/>
      </xdr:nvSpPr>
      <xdr:spPr>
        <a:xfrm>
          <a:off x="4673600" y="1101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41910</xdr:rowOff>
    </xdr:from>
    <xdr:to>
      <xdr:col>24</xdr:col>
      <xdr:colOff>152400</xdr:colOff>
      <xdr:row>64</xdr:row>
      <xdr:rowOff>41910</xdr:rowOff>
    </xdr:to>
    <xdr:cxnSp macro="">
      <xdr:nvCxnSpPr>
        <xdr:cNvPr id="164" name="直線コネクタ 163"/>
        <xdr:cNvCxnSpPr/>
      </xdr:nvCxnSpPr>
      <xdr:spPr>
        <a:xfrm>
          <a:off x="4546600" y="1101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17162</xdr:rowOff>
    </xdr:from>
    <xdr:ext cx="405111" cy="259045"/>
    <xdr:sp macro="" textlink="">
      <xdr:nvSpPr>
        <xdr:cNvPr id="165" name="【体育館・プール】&#10;有形固定資産減価償却率最大値テキスト"/>
        <xdr:cNvSpPr txBox="1"/>
      </xdr:nvSpPr>
      <xdr:spPr>
        <a:xfrm>
          <a:off x="4673600" y="9446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70485</xdr:rowOff>
    </xdr:from>
    <xdr:to>
      <xdr:col>24</xdr:col>
      <xdr:colOff>152400</xdr:colOff>
      <xdr:row>56</xdr:row>
      <xdr:rowOff>70485</xdr:rowOff>
    </xdr:to>
    <xdr:cxnSp macro="">
      <xdr:nvCxnSpPr>
        <xdr:cNvPr id="166" name="直線コネクタ 165"/>
        <xdr:cNvCxnSpPr/>
      </xdr:nvCxnSpPr>
      <xdr:spPr>
        <a:xfrm>
          <a:off x="4546600" y="9671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45737</xdr:rowOff>
    </xdr:from>
    <xdr:ext cx="405111" cy="259045"/>
    <xdr:sp macro="" textlink="">
      <xdr:nvSpPr>
        <xdr:cNvPr id="167" name="【体育館・プール】&#10;有形固定資産減価償却率平均値テキスト"/>
        <xdr:cNvSpPr txBox="1"/>
      </xdr:nvSpPr>
      <xdr:spPr>
        <a:xfrm>
          <a:off x="4673600" y="10161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67310</xdr:rowOff>
    </xdr:from>
    <xdr:to>
      <xdr:col>24</xdr:col>
      <xdr:colOff>114300</xdr:colOff>
      <xdr:row>59</xdr:row>
      <xdr:rowOff>168910</xdr:rowOff>
    </xdr:to>
    <xdr:sp macro="" textlink="">
      <xdr:nvSpPr>
        <xdr:cNvPr id="168" name="フローチャート: 判断 167"/>
        <xdr:cNvSpPr/>
      </xdr:nvSpPr>
      <xdr:spPr>
        <a:xfrm>
          <a:off x="45847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118745</xdr:rowOff>
    </xdr:from>
    <xdr:to>
      <xdr:col>20</xdr:col>
      <xdr:colOff>38100</xdr:colOff>
      <xdr:row>60</xdr:row>
      <xdr:rowOff>48895</xdr:rowOff>
    </xdr:to>
    <xdr:sp macro="" textlink="">
      <xdr:nvSpPr>
        <xdr:cNvPr id="169" name="フローチャート: 判断 168"/>
        <xdr:cNvSpPr/>
      </xdr:nvSpPr>
      <xdr:spPr>
        <a:xfrm>
          <a:off x="3746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154940</xdr:rowOff>
    </xdr:from>
    <xdr:to>
      <xdr:col>15</xdr:col>
      <xdr:colOff>101600</xdr:colOff>
      <xdr:row>60</xdr:row>
      <xdr:rowOff>85090</xdr:rowOff>
    </xdr:to>
    <xdr:sp macro="" textlink="">
      <xdr:nvSpPr>
        <xdr:cNvPr id="170" name="フローチャート: 判断 169"/>
        <xdr:cNvSpPr/>
      </xdr:nvSpPr>
      <xdr:spPr>
        <a:xfrm>
          <a:off x="2857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2540</xdr:rowOff>
    </xdr:from>
    <xdr:to>
      <xdr:col>10</xdr:col>
      <xdr:colOff>165100</xdr:colOff>
      <xdr:row>60</xdr:row>
      <xdr:rowOff>104140</xdr:rowOff>
    </xdr:to>
    <xdr:sp macro="" textlink="">
      <xdr:nvSpPr>
        <xdr:cNvPr id="171" name="フローチャート: 判断 170"/>
        <xdr:cNvSpPr/>
      </xdr:nvSpPr>
      <xdr:spPr>
        <a:xfrm>
          <a:off x="1968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xdr:rowOff>
    </xdr:from>
    <xdr:to>
      <xdr:col>24</xdr:col>
      <xdr:colOff>114300</xdr:colOff>
      <xdr:row>59</xdr:row>
      <xdr:rowOff>102235</xdr:rowOff>
    </xdr:to>
    <xdr:sp macro="" textlink="">
      <xdr:nvSpPr>
        <xdr:cNvPr id="177" name="楕円 176"/>
        <xdr:cNvSpPr/>
      </xdr:nvSpPr>
      <xdr:spPr>
        <a:xfrm>
          <a:off x="4584700" y="1011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23512</xdr:rowOff>
    </xdr:from>
    <xdr:ext cx="405111" cy="259045"/>
    <xdr:sp macro="" textlink="">
      <xdr:nvSpPr>
        <xdr:cNvPr id="178" name="【体育館・プール】&#10;有形固定資産減価償却率該当値テキスト"/>
        <xdr:cNvSpPr txBox="1"/>
      </xdr:nvSpPr>
      <xdr:spPr>
        <a:xfrm>
          <a:off x="4673600"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38735</xdr:rowOff>
    </xdr:from>
    <xdr:to>
      <xdr:col>20</xdr:col>
      <xdr:colOff>38100</xdr:colOff>
      <xdr:row>59</xdr:row>
      <xdr:rowOff>140335</xdr:rowOff>
    </xdr:to>
    <xdr:sp macro="" textlink="">
      <xdr:nvSpPr>
        <xdr:cNvPr id="179" name="楕円 178"/>
        <xdr:cNvSpPr/>
      </xdr:nvSpPr>
      <xdr:spPr>
        <a:xfrm>
          <a:off x="3746500" y="1015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51435</xdr:rowOff>
    </xdr:from>
    <xdr:to>
      <xdr:col>24</xdr:col>
      <xdr:colOff>63500</xdr:colOff>
      <xdr:row>59</xdr:row>
      <xdr:rowOff>89535</xdr:rowOff>
    </xdr:to>
    <xdr:cxnSp macro="">
      <xdr:nvCxnSpPr>
        <xdr:cNvPr id="180" name="直線コネクタ 179"/>
        <xdr:cNvCxnSpPr/>
      </xdr:nvCxnSpPr>
      <xdr:spPr>
        <a:xfrm flipV="1">
          <a:off x="3797300" y="1016698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78740</xdr:rowOff>
    </xdr:from>
    <xdr:to>
      <xdr:col>15</xdr:col>
      <xdr:colOff>101600</xdr:colOff>
      <xdr:row>60</xdr:row>
      <xdr:rowOff>8890</xdr:rowOff>
    </xdr:to>
    <xdr:sp macro="" textlink="">
      <xdr:nvSpPr>
        <xdr:cNvPr id="181" name="楕円 180"/>
        <xdr:cNvSpPr/>
      </xdr:nvSpPr>
      <xdr:spPr>
        <a:xfrm>
          <a:off x="2857500" y="1019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89535</xdr:rowOff>
    </xdr:from>
    <xdr:to>
      <xdr:col>19</xdr:col>
      <xdr:colOff>177800</xdr:colOff>
      <xdr:row>59</xdr:row>
      <xdr:rowOff>129540</xdr:rowOff>
    </xdr:to>
    <xdr:cxnSp macro="">
      <xdr:nvCxnSpPr>
        <xdr:cNvPr id="182" name="直線コネクタ 181"/>
        <xdr:cNvCxnSpPr/>
      </xdr:nvCxnSpPr>
      <xdr:spPr>
        <a:xfrm flipV="1">
          <a:off x="2908300" y="1020508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145415</xdr:rowOff>
    </xdr:from>
    <xdr:to>
      <xdr:col>10</xdr:col>
      <xdr:colOff>165100</xdr:colOff>
      <xdr:row>60</xdr:row>
      <xdr:rowOff>75565</xdr:rowOff>
    </xdr:to>
    <xdr:sp macro="" textlink="">
      <xdr:nvSpPr>
        <xdr:cNvPr id="183" name="楕円 182"/>
        <xdr:cNvSpPr/>
      </xdr:nvSpPr>
      <xdr:spPr>
        <a:xfrm>
          <a:off x="1968500" y="1026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129540</xdr:rowOff>
    </xdr:from>
    <xdr:to>
      <xdr:col>15</xdr:col>
      <xdr:colOff>50800</xdr:colOff>
      <xdr:row>60</xdr:row>
      <xdr:rowOff>24765</xdr:rowOff>
    </xdr:to>
    <xdr:cxnSp macro="">
      <xdr:nvCxnSpPr>
        <xdr:cNvPr id="184" name="直線コネクタ 183"/>
        <xdr:cNvCxnSpPr/>
      </xdr:nvCxnSpPr>
      <xdr:spPr>
        <a:xfrm flipV="1">
          <a:off x="2019300" y="1024509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40022</xdr:rowOff>
    </xdr:from>
    <xdr:ext cx="405111" cy="259045"/>
    <xdr:sp macro="" textlink="">
      <xdr:nvSpPr>
        <xdr:cNvPr id="185" name="n_1aveValue【体育館・プール】&#10;有形固定資産減価償却率"/>
        <xdr:cNvSpPr txBox="1"/>
      </xdr:nvSpPr>
      <xdr:spPr>
        <a:xfrm>
          <a:off x="35820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76217</xdr:rowOff>
    </xdr:from>
    <xdr:ext cx="405111" cy="259045"/>
    <xdr:sp macro="" textlink="">
      <xdr:nvSpPr>
        <xdr:cNvPr id="186" name="n_2aveValue【体育館・プール】&#10;有形固定資産減価償却率"/>
        <xdr:cNvSpPr txBox="1"/>
      </xdr:nvSpPr>
      <xdr:spPr>
        <a:xfrm>
          <a:off x="2705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95267</xdr:rowOff>
    </xdr:from>
    <xdr:ext cx="405111" cy="259045"/>
    <xdr:sp macro="" textlink="">
      <xdr:nvSpPr>
        <xdr:cNvPr id="187" name="n_3aveValue【体育館・プール】&#10;有形固定資産減価償却率"/>
        <xdr:cNvSpPr txBox="1"/>
      </xdr:nvSpPr>
      <xdr:spPr>
        <a:xfrm>
          <a:off x="1816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156862</xdr:rowOff>
    </xdr:from>
    <xdr:ext cx="405111" cy="259045"/>
    <xdr:sp macro="" textlink="">
      <xdr:nvSpPr>
        <xdr:cNvPr id="188" name="n_1mainValue【体育館・プール】&#10;有形固定資産減価償却率"/>
        <xdr:cNvSpPr txBox="1"/>
      </xdr:nvSpPr>
      <xdr:spPr>
        <a:xfrm>
          <a:off x="35820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25417</xdr:rowOff>
    </xdr:from>
    <xdr:ext cx="405111" cy="259045"/>
    <xdr:sp macro="" textlink="">
      <xdr:nvSpPr>
        <xdr:cNvPr id="189" name="n_2mainValue【体育館・プール】&#10;有形固定資産減価償却率"/>
        <xdr:cNvSpPr txBox="1"/>
      </xdr:nvSpPr>
      <xdr:spPr>
        <a:xfrm>
          <a:off x="2705744" y="996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92092</xdr:rowOff>
    </xdr:from>
    <xdr:ext cx="405111" cy="259045"/>
    <xdr:sp macro="" textlink="">
      <xdr:nvSpPr>
        <xdr:cNvPr id="190" name="n_3mainValue【体育館・プール】&#10;有形固定資産減価償却率"/>
        <xdr:cNvSpPr txBox="1"/>
      </xdr:nvSpPr>
      <xdr:spPr>
        <a:xfrm>
          <a:off x="1816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1" name="直線コネクタ 20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2" name="テキスト ボックス 201"/>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3" name="直線コネクタ 20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4" name="テキスト ボックス 203"/>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5" name="直線コネクタ 20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6" name="テキスト ボックス 205"/>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7" name="直線コネクタ 20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08" name="テキスト ボックス 207"/>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0" name="テキスト ボックス 20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6858</xdr:rowOff>
    </xdr:from>
    <xdr:to>
      <xdr:col>54</xdr:col>
      <xdr:colOff>189865</xdr:colOff>
      <xdr:row>63</xdr:row>
      <xdr:rowOff>112014</xdr:rowOff>
    </xdr:to>
    <xdr:cxnSp macro="">
      <xdr:nvCxnSpPr>
        <xdr:cNvPr id="212" name="直線コネクタ 211"/>
        <xdr:cNvCxnSpPr/>
      </xdr:nvCxnSpPr>
      <xdr:spPr>
        <a:xfrm flipV="1">
          <a:off x="10476865" y="9608058"/>
          <a:ext cx="0" cy="1305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115841</xdr:rowOff>
    </xdr:from>
    <xdr:ext cx="469744" cy="259045"/>
    <xdr:sp macro="" textlink="">
      <xdr:nvSpPr>
        <xdr:cNvPr id="213" name="【体育館・プール】&#10;一人当たり面積最小値テキスト"/>
        <xdr:cNvSpPr txBox="1"/>
      </xdr:nvSpPr>
      <xdr:spPr>
        <a:xfrm>
          <a:off x="10515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112014</xdr:rowOff>
    </xdr:from>
    <xdr:to>
      <xdr:col>55</xdr:col>
      <xdr:colOff>88900</xdr:colOff>
      <xdr:row>63</xdr:row>
      <xdr:rowOff>112014</xdr:rowOff>
    </xdr:to>
    <xdr:cxnSp macro="">
      <xdr:nvCxnSpPr>
        <xdr:cNvPr id="214" name="直線コネクタ 213"/>
        <xdr:cNvCxnSpPr/>
      </xdr:nvCxnSpPr>
      <xdr:spPr>
        <a:xfrm>
          <a:off x="10388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124985</xdr:rowOff>
    </xdr:from>
    <xdr:ext cx="469744" cy="259045"/>
    <xdr:sp macro="" textlink="">
      <xdr:nvSpPr>
        <xdr:cNvPr id="215" name="【体育館・プール】&#10;一人当たり面積最大値テキスト"/>
        <xdr:cNvSpPr txBox="1"/>
      </xdr:nvSpPr>
      <xdr:spPr>
        <a:xfrm>
          <a:off x="10515600" y="9383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6858</xdr:rowOff>
    </xdr:from>
    <xdr:to>
      <xdr:col>55</xdr:col>
      <xdr:colOff>88900</xdr:colOff>
      <xdr:row>56</xdr:row>
      <xdr:rowOff>6858</xdr:rowOff>
    </xdr:to>
    <xdr:cxnSp macro="">
      <xdr:nvCxnSpPr>
        <xdr:cNvPr id="216" name="直線コネクタ 215"/>
        <xdr:cNvCxnSpPr/>
      </xdr:nvCxnSpPr>
      <xdr:spPr>
        <a:xfrm>
          <a:off x="10388600" y="9608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109237</xdr:rowOff>
    </xdr:from>
    <xdr:ext cx="469744" cy="259045"/>
    <xdr:sp macro="" textlink="">
      <xdr:nvSpPr>
        <xdr:cNvPr id="217" name="【体育館・プール】&#10;一人当たり面積平均値テキスト"/>
        <xdr:cNvSpPr txBox="1"/>
      </xdr:nvSpPr>
      <xdr:spPr>
        <a:xfrm>
          <a:off x="10515600" y="10224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86360</xdr:rowOff>
    </xdr:from>
    <xdr:to>
      <xdr:col>55</xdr:col>
      <xdr:colOff>50800</xdr:colOff>
      <xdr:row>61</xdr:row>
      <xdr:rowOff>16510</xdr:rowOff>
    </xdr:to>
    <xdr:sp macro="" textlink="">
      <xdr:nvSpPr>
        <xdr:cNvPr id="218" name="フローチャート: 判断 217"/>
        <xdr:cNvSpPr/>
      </xdr:nvSpPr>
      <xdr:spPr>
        <a:xfrm>
          <a:off x="10426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84074</xdr:rowOff>
    </xdr:from>
    <xdr:to>
      <xdr:col>50</xdr:col>
      <xdr:colOff>165100</xdr:colOff>
      <xdr:row>61</xdr:row>
      <xdr:rowOff>14224</xdr:rowOff>
    </xdr:to>
    <xdr:sp macro="" textlink="">
      <xdr:nvSpPr>
        <xdr:cNvPr id="219" name="フローチャート: 判断 218"/>
        <xdr:cNvSpPr/>
      </xdr:nvSpPr>
      <xdr:spPr>
        <a:xfrm>
          <a:off x="9588500" y="103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102362</xdr:rowOff>
    </xdr:from>
    <xdr:to>
      <xdr:col>46</xdr:col>
      <xdr:colOff>38100</xdr:colOff>
      <xdr:row>61</xdr:row>
      <xdr:rowOff>32512</xdr:rowOff>
    </xdr:to>
    <xdr:sp macro="" textlink="">
      <xdr:nvSpPr>
        <xdr:cNvPr id="220" name="フローチャート: 判断 219"/>
        <xdr:cNvSpPr/>
      </xdr:nvSpPr>
      <xdr:spPr>
        <a:xfrm>
          <a:off x="8699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26924</xdr:rowOff>
    </xdr:from>
    <xdr:to>
      <xdr:col>41</xdr:col>
      <xdr:colOff>101600</xdr:colOff>
      <xdr:row>61</xdr:row>
      <xdr:rowOff>128524</xdr:rowOff>
    </xdr:to>
    <xdr:sp macro="" textlink="">
      <xdr:nvSpPr>
        <xdr:cNvPr id="221" name="フローチャート: 判断 220"/>
        <xdr:cNvSpPr/>
      </xdr:nvSpPr>
      <xdr:spPr>
        <a:xfrm>
          <a:off x="78105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152654</xdr:rowOff>
    </xdr:from>
    <xdr:to>
      <xdr:col>55</xdr:col>
      <xdr:colOff>50800</xdr:colOff>
      <xdr:row>62</xdr:row>
      <xdr:rowOff>82804</xdr:rowOff>
    </xdr:to>
    <xdr:sp macro="" textlink="">
      <xdr:nvSpPr>
        <xdr:cNvPr id="227" name="楕円 226"/>
        <xdr:cNvSpPr/>
      </xdr:nvSpPr>
      <xdr:spPr>
        <a:xfrm>
          <a:off x="10426700" y="1061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131081</xdr:rowOff>
    </xdr:from>
    <xdr:ext cx="469744" cy="259045"/>
    <xdr:sp macro="" textlink="">
      <xdr:nvSpPr>
        <xdr:cNvPr id="228" name="【体育館・プール】&#10;一人当たり面積該当値テキスト"/>
        <xdr:cNvSpPr txBox="1"/>
      </xdr:nvSpPr>
      <xdr:spPr>
        <a:xfrm>
          <a:off x="10515600" y="1058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152654</xdr:rowOff>
    </xdr:from>
    <xdr:to>
      <xdr:col>50</xdr:col>
      <xdr:colOff>165100</xdr:colOff>
      <xdr:row>62</xdr:row>
      <xdr:rowOff>82804</xdr:rowOff>
    </xdr:to>
    <xdr:sp macro="" textlink="">
      <xdr:nvSpPr>
        <xdr:cNvPr id="229" name="楕円 228"/>
        <xdr:cNvSpPr/>
      </xdr:nvSpPr>
      <xdr:spPr>
        <a:xfrm>
          <a:off x="9588500" y="1061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32004</xdr:rowOff>
    </xdr:from>
    <xdr:to>
      <xdr:col>55</xdr:col>
      <xdr:colOff>0</xdr:colOff>
      <xdr:row>62</xdr:row>
      <xdr:rowOff>32004</xdr:rowOff>
    </xdr:to>
    <xdr:cxnSp macro="">
      <xdr:nvCxnSpPr>
        <xdr:cNvPr id="230" name="直線コネクタ 229"/>
        <xdr:cNvCxnSpPr/>
      </xdr:nvCxnSpPr>
      <xdr:spPr>
        <a:xfrm>
          <a:off x="9639300" y="106619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152654</xdr:rowOff>
    </xdr:from>
    <xdr:to>
      <xdr:col>46</xdr:col>
      <xdr:colOff>38100</xdr:colOff>
      <xdr:row>62</xdr:row>
      <xdr:rowOff>82804</xdr:rowOff>
    </xdr:to>
    <xdr:sp macro="" textlink="">
      <xdr:nvSpPr>
        <xdr:cNvPr id="231" name="楕円 230"/>
        <xdr:cNvSpPr/>
      </xdr:nvSpPr>
      <xdr:spPr>
        <a:xfrm>
          <a:off x="8699500" y="1061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32004</xdr:rowOff>
    </xdr:from>
    <xdr:to>
      <xdr:col>50</xdr:col>
      <xdr:colOff>114300</xdr:colOff>
      <xdr:row>62</xdr:row>
      <xdr:rowOff>32004</xdr:rowOff>
    </xdr:to>
    <xdr:cxnSp macro="">
      <xdr:nvCxnSpPr>
        <xdr:cNvPr id="232" name="直線コネクタ 231"/>
        <xdr:cNvCxnSpPr/>
      </xdr:nvCxnSpPr>
      <xdr:spPr>
        <a:xfrm>
          <a:off x="8750300" y="106619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38354</xdr:rowOff>
    </xdr:from>
    <xdr:to>
      <xdr:col>41</xdr:col>
      <xdr:colOff>101600</xdr:colOff>
      <xdr:row>61</xdr:row>
      <xdr:rowOff>139954</xdr:rowOff>
    </xdr:to>
    <xdr:sp macro="" textlink="">
      <xdr:nvSpPr>
        <xdr:cNvPr id="233" name="楕円 232"/>
        <xdr:cNvSpPr/>
      </xdr:nvSpPr>
      <xdr:spPr>
        <a:xfrm>
          <a:off x="7810500" y="1049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89154</xdr:rowOff>
    </xdr:from>
    <xdr:to>
      <xdr:col>45</xdr:col>
      <xdr:colOff>177800</xdr:colOff>
      <xdr:row>62</xdr:row>
      <xdr:rowOff>32004</xdr:rowOff>
    </xdr:to>
    <xdr:cxnSp macro="">
      <xdr:nvCxnSpPr>
        <xdr:cNvPr id="234" name="直線コネクタ 233"/>
        <xdr:cNvCxnSpPr/>
      </xdr:nvCxnSpPr>
      <xdr:spPr>
        <a:xfrm>
          <a:off x="7861300" y="1054760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30751</xdr:rowOff>
    </xdr:from>
    <xdr:ext cx="469744" cy="259045"/>
    <xdr:sp macro="" textlink="">
      <xdr:nvSpPr>
        <xdr:cNvPr id="235" name="n_1aveValue【体育館・プール】&#10;一人当たり面積"/>
        <xdr:cNvSpPr txBox="1"/>
      </xdr:nvSpPr>
      <xdr:spPr>
        <a:xfrm>
          <a:off x="9391727" y="10146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49039</xdr:rowOff>
    </xdr:from>
    <xdr:ext cx="469744" cy="259045"/>
    <xdr:sp macro="" textlink="">
      <xdr:nvSpPr>
        <xdr:cNvPr id="236" name="n_2aveValue【体育館・プール】&#10;一人当たり面積"/>
        <xdr:cNvSpPr txBox="1"/>
      </xdr:nvSpPr>
      <xdr:spPr>
        <a:xfrm>
          <a:off x="8515427" y="1016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145051</xdr:rowOff>
    </xdr:from>
    <xdr:ext cx="469744" cy="259045"/>
    <xdr:sp macro="" textlink="">
      <xdr:nvSpPr>
        <xdr:cNvPr id="237" name="n_3aveValue【体育館・プール】&#10;一人当たり面積"/>
        <xdr:cNvSpPr txBox="1"/>
      </xdr:nvSpPr>
      <xdr:spPr>
        <a:xfrm>
          <a:off x="7626427" y="1026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73931</xdr:rowOff>
    </xdr:from>
    <xdr:ext cx="469744" cy="259045"/>
    <xdr:sp macro="" textlink="">
      <xdr:nvSpPr>
        <xdr:cNvPr id="238" name="n_1mainValue【体育館・プール】&#10;一人当たり面積"/>
        <xdr:cNvSpPr txBox="1"/>
      </xdr:nvSpPr>
      <xdr:spPr>
        <a:xfrm>
          <a:off x="9391727" y="1070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73931</xdr:rowOff>
    </xdr:from>
    <xdr:ext cx="469744" cy="259045"/>
    <xdr:sp macro="" textlink="">
      <xdr:nvSpPr>
        <xdr:cNvPr id="239" name="n_2mainValue【体育館・プール】&#10;一人当たり面積"/>
        <xdr:cNvSpPr txBox="1"/>
      </xdr:nvSpPr>
      <xdr:spPr>
        <a:xfrm>
          <a:off x="8515427" y="1070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131081</xdr:rowOff>
    </xdr:from>
    <xdr:ext cx="469744" cy="259045"/>
    <xdr:sp macro="" textlink="">
      <xdr:nvSpPr>
        <xdr:cNvPr id="240" name="n_3mainValue【体育館・プール】&#10;一人当たり面積"/>
        <xdr:cNvSpPr txBox="1"/>
      </xdr:nvSpPr>
      <xdr:spPr>
        <a:xfrm>
          <a:off x="7626427" y="1058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1" name="テキスト ボックス 25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2" name="直線コネクタ 25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3" name="テキスト ボックス 25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4" name="直線コネクタ 25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5" name="テキスト ボックス 25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6" name="直線コネクタ 25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7" name="テキスト ボックス 25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8" name="直線コネクタ 25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9" name="テキスト ボックス 25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0" name="直線コネクタ 25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1" name="テキスト ボックス 26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15239</xdr:rowOff>
    </xdr:from>
    <xdr:to>
      <xdr:col>24</xdr:col>
      <xdr:colOff>62865</xdr:colOff>
      <xdr:row>87</xdr:row>
      <xdr:rowOff>38100</xdr:rowOff>
    </xdr:to>
    <xdr:cxnSp macro="">
      <xdr:nvCxnSpPr>
        <xdr:cNvPr id="265" name="直線コネクタ 264"/>
        <xdr:cNvCxnSpPr/>
      </xdr:nvCxnSpPr>
      <xdr:spPr>
        <a:xfrm flipV="1">
          <a:off x="4634865" y="13388339"/>
          <a:ext cx="0" cy="1565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41927</xdr:rowOff>
    </xdr:from>
    <xdr:ext cx="405111" cy="259045"/>
    <xdr:sp macro="" textlink="">
      <xdr:nvSpPr>
        <xdr:cNvPr id="266" name="【福祉施設】&#10;有形固定資産減価償却率最小値テキスト"/>
        <xdr:cNvSpPr txBox="1"/>
      </xdr:nvSpPr>
      <xdr:spPr>
        <a:xfrm>
          <a:off x="4673600" y="1495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38100</xdr:rowOff>
    </xdr:from>
    <xdr:to>
      <xdr:col>24</xdr:col>
      <xdr:colOff>152400</xdr:colOff>
      <xdr:row>87</xdr:row>
      <xdr:rowOff>38100</xdr:rowOff>
    </xdr:to>
    <xdr:cxnSp macro="">
      <xdr:nvCxnSpPr>
        <xdr:cNvPr id="267" name="直線コネクタ 266"/>
        <xdr:cNvCxnSpPr/>
      </xdr:nvCxnSpPr>
      <xdr:spPr>
        <a:xfrm>
          <a:off x="4546600" y="1495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133366</xdr:rowOff>
    </xdr:from>
    <xdr:ext cx="405111" cy="259045"/>
    <xdr:sp macro="" textlink="">
      <xdr:nvSpPr>
        <xdr:cNvPr id="268" name="【福祉施設】&#10;有形固定資産減価償却率最大値テキスト"/>
        <xdr:cNvSpPr txBox="1"/>
      </xdr:nvSpPr>
      <xdr:spPr>
        <a:xfrm>
          <a:off x="4673600" y="1316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15239</xdr:rowOff>
    </xdr:from>
    <xdr:to>
      <xdr:col>24</xdr:col>
      <xdr:colOff>152400</xdr:colOff>
      <xdr:row>78</xdr:row>
      <xdr:rowOff>15239</xdr:rowOff>
    </xdr:to>
    <xdr:cxnSp macro="">
      <xdr:nvCxnSpPr>
        <xdr:cNvPr id="269" name="直線コネクタ 268"/>
        <xdr:cNvCxnSpPr/>
      </xdr:nvCxnSpPr>
      <xdr:spPr>
        <a:xfrm>
          <a:off x="4546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78122</xdr:rowOff>
    </xdr:from>
    <xdr:ext cx="405111" cy="259045"/>
    <xdr:sp macro="" textlink="">
      <xdr:nvSpPr>
        <xdr:cNvPr id="270" name="【福祉施設】&#10;有形固定資産減価償却率平均値テキスト"/>
        <xdr:cNvSpPr txBox="1"/>
      </xdr:nvSpPr>
      <xdr:spPr>
        <a:xfrm>
          <a:off x="4673600" y="14137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99695</xdr:rowOff>
    </xdr:from>
    <xdr:to>
      <xdr:col>24</xdr:col>
      <xdr:colOff>114300</xdr:colOff>
      <xdr:row>83</xdr:row>
      <xdr:rowOff>29845</xdr:rowOff>
    </xdr:to>
    <xdr:sp macro="" textlink="">
      <xdr:nvSpPr>
        <xdr:cNvPr id="271" name="フローチャート: 判断 270"/>
        <xdr:cNvSpPr/>
      </xdr:nvSpPr>
      <xdr:spPr>
        <a:xfrm>
          <a:off x="45847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151130</xdr:rowOff>
    </xdr:from>
    <xdr:to>
      <xdr:col>20</xdr:col>
      <xdr:colOff>38100</xdr:colOff>
      <xdr:row>83</xdr:row>
      <xdr:rowOff>81280</xdr:rowOff>
    </xdr:to>
    <xdr:sp macro="" textlink="">
      <xdr:nvSpPr>
        <xdr:cNvPr id="272" name="フローチャート: 判断 271"/>
        <xdr:cNvSpPr/>
      </xdr:nvSpPr>
      <xdr:spPr>
        <a:xfrm>
          <a:off x="3746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166370</xdr:rowOff>
    </xdr:from>
    <xdr:to>
      <xdr:col>15</xdr:col>
      <xdr:colOff>101600</xdr:colOff>
      <xdr:row>83</xdr:row>
      <xdr:rowOff>96520</xdr:rowOff>
    </xdr:to>
    <xdr:sp macro="" textlink="">
      <xdr:nvSpPr>
        <xdr:cNvPr id="273" name="フローチャート: 判断 272"/>
        <xdr:cNvSpPr/>
      </xdr:nvSpPr>
      <xdr:spPr>
        <a:xfrm>
          <a:off x="2857500" y="1422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111125</xdr:rowOff>
    </xdr:from>
    <xdr:to>
      <xdr:col>10</xdr:col>
      <xdr:colOff>165100</xdr:colOff>
      <xdr:row>84</xdr:row>
      <xdr:rowOff>41275</xdr:rowOff>
    </xdr:to>
    <xdr:sp macro="" textlink="">
      <xdr:nvSpPr>
        <xdr:cNvPr id="274" name="フローチャート: 判断 273"/>
        <xdr:cNvSpPr/>
      </xdr:nvSpPr>
      <xdr:spPr>
        <a:xfrm>
          <a:off x="1968500" y="1434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122555</xdr:rowOff>
    </xdr:from>
    <xdr:to>
      <xdr:col>24</xdr:col>
      <xdr:colOff>114300</xdr:colOff>
      <xdr:row>82</xdr:row>
      <xdr:rowOff>52705</xdr:rowOff>
    </xdr:to>
    <xdr:sp macro="" textlink="">
      <xdr:nvSpPr>
        <xdr:cNvPr id="280" name="楕円 279"/>
        <xdr:cNvSpPr/>
      </xdr:nvSpPr>
      <xdr:spPr>
        <a:xfrm>
          <a:off x="4584700" y="1401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145432</xdr:rowOff>
    </xdr:from>
    <xdr:ext cx="405111" cy="259045"/>
    <xdr:sp macro="" textlink="">
      <xdr:nvSpPr>
        <xdr:cNvPr id="281" name="【福祉施設】&#10;有形固定資産減価償却率該当値テキスト"/>
        <xdr:cNvSpPr txBox="1"/>
      </xdr:nvSpPr>
      <xdr:spPr>
        <a:xfrm>
          <a:off x="4673600" y="1386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6350</xdr:rowOff>
    </xdr:from>
    <xdr:to>
      <xdr:col>20</xdr:col>
      <xdr:colOff>38100</xdr:colOff>
      <xdr:row>82</xdr:row>
      <xdr:rowOff>107950</xdr:rowOff>
    </xdr:to>
    <xdr:sp macro="" textlink="">
      <xdr:nvSpPr>
        <xdr:cNvPr id="282" name="楕円 281"/>
        <xdr:cNvSpPr/>
      </xdr:nvSpPr>
      <xdr:spPr>
        <a:xfrm>
          <a:off x="3746500" y="1406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1905</xdr:rowOff>
    </xdr:from>
    <xdr:to>
      <xdr:col>24</xdr:col>
      <xdr:colOff>63500</xdr:colOff>
      <xdr:row>82</xdr:row>
      <xdr:rowOff>57150</xdr:rowOff>
    </xdr:to>
    <xdr:cxnSp macro="">
      <xdr:nvCxnSpPr>
        <xdr:cNvPr id="283" name="直線コネクタ 282"/>
        <xdr:cNvCxnSpPr/>
      </xdr:nvCxnSpPr>
      <xdr:spPr>
        <a:xfrm flipV="1">
          <a:off x="3797300" y="14060805"/>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61595</xdr:rowOff>
    </xdr:from>
    <xdr:to>
      <xdr:col>15</xdr:col>
      <xdr:colOff>101600</xdr:colOff>
      <xdr:row>82</xdr:row>
      <xdr:rowOff>163195</xdr:rowOff>
    </xdr:to>
    <xdr:sp macro="" textlink="">
      <xdr:nvSpPr>
        <xdr:cNvPr id="284" name="楕円 283"/>
        <xdr:cNvSpPr/>
      </xdr:nvSpPr>
      <xdr:spPr>
        <a:xfrm>
          <a:off x="2857500" y="1412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57150</xdr:rowOff>
    </xdr:from>
    <xdr:to>
      <xdr:col>19</xdr:col>
      <xdr:colOff>177800</xdr:colOff>
      <xdr:row>82</xdr:row>
      <xdr:rowOff>112395</xdr:rowOff>
    </xdr:to>
    <xdr:cxnSp macro="">
      <xdr:nvCxnSpPr>
        <xdr:cNvPr id="285" name="直線コネクタ 284"/>
        <xdr:cNvCxnSpPr/>
      </xdr:nvCxnSpPr>
      <xdr:spPr>
        <a:xfrm flipV="1">
          <a:off x="2908300" y="1411605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114936</xdr:rowOff>
    </xdr:from>
    <xdr:to>
      <xdr:col>10</xdr:col>
      <xdr:colOff>165100</xdr:colOff>
      <xdr:row>83</xdr:row>
      <xdr:rowOff>45086</xdr:rowOff>
    </xdr:to>
    <xdr:sp macro="" textlink="">
      <xdr:nvSpPr>
        <xdr:cNvPr id="286" name="楕円 285"/>
        <xdr:cNvSpPr/>
      </xdr:nvSpPr>
      <xdr:spPr>
        <a:xfrm>
          <a:off x="1968500" y="1417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112395</xdr:rowOff>
    </xdr:from>
    <xdr:to>
      <xdr:col>15</xdr:col>
      <xdr:colOff>50800</xdr:colOff>
      <xdr:row>82</xdr:row>
      <xdr:rowOff>165736</xdr:rowOff>
    </xdr:to>
    <xdr:cxnSp macro="">
      <xdr:nvCxnSpPr>
        <xdr:cNvPr id="287" name="直線コネクタ 286"/>
        <xdr:cNvCxnSpPr/>
      </xdr:nvCxnSpPr>
      <xdr:spPr>
        <a:xfrm flipV="1">
          <a:off x="2019300" y="14171295"/>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72407</xdr:rowOff>
    </xdr:from>
    <xdr:ext cx="405111" cy="259045"/>
    <xdr:sp macro="" textlink="">
      <xdr:nvSpPr>
        <xdr:cNvPr id="288" name="n_1aveValue【福祉施設】&#10;有形固定資産減価償却率"/>
        <xdr:cNvSpPr txBox="1"/>
      </xdr:nvSpPr>
      <xdr:spPr>
        <a:xfrm>
          <a:off x="3582044"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87647</xdr:rowOff>
    </xdr:from>
    <xdr:ext cx="405111" cy="259045"/>
    <xdr:sp macro="" textlink="">
      <xdr:nvSpPr>
        <xdr:cNvPr id="289" name="n_2aveValue【福祉施設】&#10;有形固定資産減価償却率"/>
        <xdr:cNvSpPr txBox="1"/>
      </xdr:nvSpPr>
      <xdr:spPr>
        <a:xfrm>
          <a:off x="2705744" y="1431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32402</xdr:rowOff>
    </xdr:from>
    <xdr:ext cx="405111" cy="259045"/>
    <xdr:sp macro="" textlink="">
      <xdr:nvSpPr>
        <xdr:cNvPr id="290" name="n_3aveValue【福祉施設】&#10;有形固定資産減価償却率"/>
        <xdr:cNvSpPr txBox="1"/>
      </xdr:nvSpPr>
      <xdr:spPr>
        <a:xfrm>
          <a:off x="1816744" y="1443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124477</xdr:rowOff>
    </xdr:from>
    <xdr:ext cx="405111" cy="259045"/>
    <xdr:sp macro="" textlink="">
      <xdr:nvSpPr>
        <xdr:cNvPr id="291" name="n_1mainValue【福祉施設】&#10;有形固定資産減価償却率"/>
        <xdr:cNvSpPr txBox="1"/>
      </xdr:nvSpPr>
      <xdr:spPr>
        <a:xfrm>
          <a:off x="35820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8272</xdr:rowOff>
    </xdr:from>
    <xdr:ext cx="405111" cy="259045"/>
    <xdr:sp macro="" textlink="">
      <xdr:nvSpPr>
        <xdr:cNvPr id="292" name="n_2mainValue【福祉施設】&#10;有形固定資産減価償却率"/>
        <xdr:cNvSpPr txBox="1"/>
      </xdr:nvSpPr>
      <xdr:spPr>
        <a:xfrm>
          <a:off x="2705744" y="1389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61613</xdr:rowOff>
    </xdr:from>
    <xdr:ext cx="405111" cy="259045"/>
    <xdr:sp macro="" textlink="">
      <xdr:nvSpPr>
        <xdr:cNvPr id="293" name="n_3mainValue【福祉施設】&#10;有形固定資産減価償却率"/>
        <xdr:cNvSpPr txBox="1"/>
      </xdr:nvSpPr>
      <xdr:spPr>
        <a:xfrm>
          <a:off x="1816744" y="13949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4" name="直線コネクタ 30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5" name="テキスト ボックス 30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6" name="直線コネクタ 30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7" name="テキスト ボックス 30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8" name="直線コネクタ 30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9" name="テキスト ボックス 30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0" name="直線コネクタ 30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1" name="テキスト ボックス 31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2" name="直線コネクタ 31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3" name="テキスト ボックス 31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4" name="直線コネクタ 31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5" name="テキスト ボックス 31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6" name="直線コネクタ 31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7" name="テキスト ボックス 31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126274</xdr:rowOff>
    </xdr:from>
    <xdr:to>
      <xdr:col>54</xdr:col>
      <xdr:colOff>189865</xdr:colOff>
      <xdr:row>86</xdr:row>
      <xdr:rowOff>149134</xdr:rowOff>
    </xdr:to>
    <xdr:cxnSp macro="">
      <xdr:nvCxnSpPr>
        <xdr:cNvPr id="319" name="直線コネクタ 318"/>
        <xdr:cNvCxnSpPr/>
      </xdr:nvCxnSpPr>
      <xdr:spPr>
        <a:xfrm flipV="1">
          <a:off x="10476865" y="13499374"/>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152961</xdr:rowOff>
    </xdr:from>
    <xdr:ext cx="469744" cy="259045"/>
    <xdr:sp macro="" textlink="">
      <xdr:nvSpPr>
        <xdr:cNvPr id="320" name="【福祉施設】&#10;一人当たり面積最小値テキスト"/>
        <xdr:cNvSpPr txBox="1"/>
      </xdr:nvSpPr>
      <xdr:spPr>
        <a:xfrm>
          <a:off x="10515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149134</xdr:rowOff>
    </xdr:from>
    <xdr:to>
      <xdr:col>55</xdr:col>
      <xdr:colOff>88900</xdr:colOff>
      <xdr:row>86</xdr:row>
      <xdr:rowOff>149134</xdr:rowOff>
    </xdr:to>
    <xdr:cxnSp macro="">
      <xdr:nvCxnSpPr>
        <xdr:cNvPr id="321" name="直線コネクタ 320"/>
        <xdr:cNvCxnSpPr/>
      </xdr:nvCxnSpPr>
      <xdr:spPr>
        <a:xfrm>
          <a:off x="10388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72951</xdr:rowOff>
    </xdr:from>
    <xdr:ext cx="469744" cy="259045"/>
    <xdr:sp macro="" textlink="">
      <xdr:nvSpPr>
        <xdr:cNvPr id="322" name="【福祉施設】&#10;一人当たり面積最大値テキスト"/>
        <xdr:cNvSpPr txBox="1"/>
      </xdr:nvSpPr>
      <xdr:spPr>
        <a:xfrm>
          <a:off x="10515600" y="1327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126274</xdr:rowOff>
    </xdr:from>
    <xdr:to>
      <xdr:col>55</xdr:col>
      <xdr:colOff>88900</xdr:colOff>
      <xdr:row>78</xdr:row>
      <xdr:rowOff>126274</xdr:rowOff>
    </xdr:to>
    <xdr:cxnSp macro="">
      <xdr:nvCxnSpPr>
        <xdr:cNvPr id="323" name="直線コネクタ 322"/>
        <xdr:cNvCxnSpPr/>
      </xdr:nvCxnSpPr>
      <xdr:spPr>
        <a:xfrm>
          <a:off x="10388600" y="1349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88554</xdr:rowOff>
    </xdr:from>
    <xdr:ext cx="469744" cy="259045"/>
    <xdr:sp macro="" textlink="">
      <xdr:nvSpPr>
        <xdr:cNvPr id="324" name="【福祉施設】&#10;一人当たり面積平均値テキスト"/>
        <xdr:cNvSpPr txBox="1"/>
      </xdr:nvSpPr>
      <xdr:spPr>
        <a:xfrm>
          <a:off x="10515600" y="143189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65677</xdr:rowOff>
    </xdr:from>
    <xdr:to>
      <xdr:col>55</xdr:col>
      <xdr:colOff>50800</xdr:colOff>
      <xdr:row>84</xdr:row>
      <xdr:rowOff>167277</xdr:rowOff>
    </xdr:to>
    <xdr:sp macro="" textlink="">
      <xdr:nvSpPr>
        <xdr:cNvPr id="325" name="フローチャート: 判断 324"/>
        <xdr:cNvSpPr/>
      </xdr:nvSpPr>
      <xdr:spPr>
        <a:xfrm>
          <a:off x="10426700" y="1446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75474</xdr:rowOff>
    </xdr:from>
    <xdr:to>
      <xdr:col>50</xdr:col>
      <xdr:colOff>165100</xdr:colOff>
      <xdr:row>85</xdr:row>
      <xdr:rowOff>5624</xdr:rowOff>
    </xdr:to>
    <xdr:sp macro="" textlink="">
      <xdr:nvSpPr>
        <xdr:cNvPr id="326" name="フローチャート: 判断 325"/>
        <xdr:cNvSpPr/>
      </xdr:nvSpPr>
      <xdr:spPr>
        <a:xfrm>
          <a:off x="9588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75474</xdr:rowOff>
    </xdr:from>
    <xdr:to>
      <xdr:col>46</xdr:col>
      <xdr:colOff>38100</xdr:colOff>
      <xdr:row>85</xdr:row>
      <xdr:rowOff>5624</xdr:rowOff>
    </xdr:to>
    <xdr:sp macro="" textlink="">
      <xdr:nvSpPr>
        <xdr:cNvPr id="327" name="フローチャート: 判断 326"/>
        <xdr:cNvSpPr/>
      </xdr:nvSpPr>
      <xdr:spPr>
        <a:xfrm>
          <a:off x="8699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1995</xdr:rowOff>
    </xdr:from>
    <xdr:to>
      <xdr:col>41</xdr:col>
      <xdr:colOff>101600</xdr:colOff>
      <xdr:row>85</xdr:row>
      <xdr:rowOff>103595</xdr:rowOff>
    </xdr:to>
    <xdr:sp macro="" textlink="">
      <xdr:nvSpPr>
        <xdr:cNvPr id="328" name="フローチャート: 判断 327"/>
        <xdr:cNvSpPr/>
      </xdr:nvSpPr>
      <xdr:spPr>
        <a:xfrm>
          <a:off x="78105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9" name="テキスト ボックス 32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0" name="テキスト ボックス 32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1" name="テキスト ボックス 33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2" name="テキスト ボックス 33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3" name="テキスト ボックス 33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31387</xdr:rowOff>
    </xdr:from>
    <xdr:to>
      <xdr:col>55</xdr:col>
      <xdr:colOff>50800</xdr:colOff>
      <xdr:row>85</xdr:row>
      <xdr:rowOff>132987</xdr:rowOff>
    </xdr:to>
    <xdr:sp macro="" textlink="">
      <xdr:nvSpPr>
        <xdr:cNvPr id="334" name="楕円 333"/>
        <xdr:cNvSpPr/>
      </xdr:nvSpPr>
      <xdr:spPr>
        <a:xfrm>
          <a:off x="10426700" y="1460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9814</xdr:rowOff>
    </xdr:from>
    <xdr:ext cx="469744" cy="259045"/>
    <xdr:sp macro="" textlink="">
      <xdr:nvSpPr>
        <xdr:cNvPr id="335" name="【福祉施設】&#10;一人当たり面積該当値テキスト"/>
        <xdr:cNvSpPr txBox="1"/>
      </xdr:nvSpPr>
      <xdr:spPr>
        <a:xfrm>
          <a:off x="10515600" y="1458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31387</xdr:rowOff>
    </xdr:from>
    <xdr:to>
      <xdr:col>50</xdr:col>
      <xdr:colOff>165100</xdr:colOff>
      <xdr:row>85</xdr:row>
      <xdr:rowOff>132987</xdr:rowOff>
    </xdr:to>
    <xdr:sp macro="" textlink="">
      <xdr:nvSpPr>
        <xdr:cNvPr id="336" name="楕円 335"/>
        <xdr:cNvSpPr/>
      </xdr:nvSpPr>
      <xdr:spPr>
        <a:xfrm>
          <a:off x="9588500" y="1460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82187</xdr:rowOff>
    </xdr:from>
    <xdr:to>
      <xdr:col>55</xdr:col>
      <xdr:colOff>0</xdr:colOff>
      <xdr:row>85</xdr:row>
      <xdr:rowOff>82187</xdr:rowOff>
    </xdr:to>
    <xdr:cxnSp macro="">
      <xdr:nvCxnSpPr>
        <xdr:cNvPr id="337" name="直線コネクタ 336"/>
        <xdr:cNvCxnSpPr/>
      </xdr:nvCxnSpPr>
      <xdr:spPr>
        <a:xfrm>
          <a:off x="9639300" y="146554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31387</xdr:rowOff>
    </xdr:from>
    <xdr:to>
      <xdr:col>46</xdr:col>
      <xdr:colOff>38100</xdr:colOff>
      <xdr:row>85</xdr:row>
      <xdr:rowOff>132987</xdr:rowOff>
    </xdr:to>
    <xdr:sp macro="" textlink="">
      <xdr:nvSpPr>
        <xdr:cNvPr id="338" name="楕円 337"/>
        <xdr:cNvSpPr/>
      </xdr:nvSpPr>
      <xdr:spPr>
        <a:xfrm>
          <a:off x="8699500" y="1460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82187</xdr:rowOff>
    </xdr:from>
    <xdr:to>
      <xdr:col>50</xdr:col>
      <xdr:colOff>114300</xdr:colOff>
      <xdr:row>85</xdr:row>
      <xdr:rowOff>82187</xdr:rowOff>
    </xdr:to>
    <xdr:cxnSp macro="">
      <xdr:nvCxnSpPr>
        <xdr:cNvPr id="339" name="直線コネクタ 338"/>
        <xdr:cNvCxnSpPr/>
      </xdr:nvCxnSpPr>
      <xdr:spPr>
        <a:xfrm>
          <a:off x="8750300" y="146554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31387</xdr:rowOff>
    </xdr:from>
    <xdr:to>
      <xdr:col>41</xdr:col>
      <xdr:colOff>101600</xdr:colOff>
      <xdr:row>85</xdr:row>
      <xdr:rowOff>132987</xdr:rowOff>
    </xdr:to>
    <xdr:sp macro="" textlink="">
      <xdr:nvSpPr>
        <xdr:cNvPr id="340" name="楕円 339"/>
        <xdr:cNvSpPr/>
      </xdr:nvSpPr>
      <xdr:spPr>
        <a:xfrm>
          <a:off x="7810500" y="1460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82187</xdr:rowOff>
    </xdr:from>
    <xdr:to>
      <xdr:col>45</xdr:col>
      <xdr:colOff>177800</xdr:colOff>
      <xdr:row>85</xdr:row>
      <xdr:rowOff>82187</xdr:rowOff>
    </xdr:to>
    <xdr:cxnSp macro="">
      <xdr:nvCxnSpPr>
        <xdr:cNvPr id="341" name="直線コネクタ 340"/>
        <xdr:cNvCxnSpPr/>
      </xdr:nvCxnSpPr>
      <xdr:spPr>
        <a:xfrm>
          <a:off x="7861300" y="146554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22151</xdr:rowOff>
    </xdr:from>
    <xdr:ext cx="469744" cy="259045"/>
    <xdr:sp macro="" textlink="">
      <xdr:nvSpPr>
        <xdr:cNvPr id="342" name="n_1aveValue【福祉施設】&#10;一人当たり面積"/>
        <xdr:cNvSpPr txBox="1"/>
      </xdr:nvSpPr>
      <xdr:spPr>
        <a:xfrm>
          <a:off x="93917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22151</xdr:rowOff>
    </xdr:from>
    <xdr:ext cx="469744" cy="259045"/>
    <xdr:sp macro="" textlink="">
      <xdr:nvSpPr>
        <xdr:cNvPr id="343" name="n_2aveValue【福祉施設】&#10;一人当たり面積"/>
        <xdr:cNvSpPr txBox="1"/>
      </xdr:nvSpPr>
      <xdr:spPr>
        <a:xfrm>
          <a:off x="85154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120122</xdr:rowOff>
    </xdr:from>
    <xdr:ext cx="469744" cy="259045"/>
    <xdr:sp macro="" textlink="">
      <xdr:nvSpPr>
        <xdr:cNvPr id="344" name="n_3aveValue【福祉施設】&#10;一人当たり面積"/>
        <xdr:cNvSpPr txBox="1"/>
      </xdr:nvSpPr>
      <xdr:spPr>
        <a:xfrm>
          <a:off x="7626427" y="1435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124114</xdr:rowOff>
    </xdr:from>
    <xdr:ext cx="469744" cy="259045"/>
    <xdr:sp macro="" textlink="">
      <xdr:nvSpPr>
        <xdr:cNvPr id="345" name="n_1mainValue【福祉施設】&#10;一人当たり面積"/>
        <xdr:cNvSpPr txBox="1"/>
      </xdr:nvSpPr>
      <xdr:spPr>
        <a:xfrm>
          <a:off x="9391727" y="1469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124114</xdr:rowOff>
    </xdr:from>
    <xdr:ext cx="469744" cy="259045"/>
    <xdr:sp macro="" textlink="">
      <xdr:nvSpPr>
        <xdr:cNvPr id="346" name="n_2mainValue【福祉施設】&#10;一人当たり面積"/>
        <xdr:cNvSpPr txBox="1"/>
      </xdr:nvSpPr>
      <xdr:spPr>
        <a:xfrm>
          <a:off x="8515427" y="1469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124114</xdr:rowOff>
    </xdr:from>
    <xdr:ext cx="469744" cy="259045"/>
    <xdr:sp macro="" textlink="">
      <xdr:nvSpPr>
        <xdr:cNvPr id="347" name="n_3mainValue【福祉施設】&#10;一人当たり面積"/>
        <xdr:cNvSpPr txBox="1"/>
      </xdr:nvSpPr>
      <xdr:spPr>
        <a:xfrm>
          <a:off x="7626427" y="1469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8" name="正方形/長方形 34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9" name="正方形/長方形 34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0" name="正方形/長方形 34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1" name="正方形/長方形 35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2" name="正方形/長方形 35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3" name="正方形/長方形 35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4" name="正方形/長方形 35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5" name="正方形/長方形 35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6" name="テキスト ボックス 35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7" name="直線コネクタ 35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8" name="直線コネクタ 35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9" name="テキスト ボックス 358"/>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0" name="直線コネクタ 35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1" name="テキスト ボックス 36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2" name="直線コネクタ 36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3" name="テキスト ボックス 36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4" name="直線コネクタ 36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5" name="テキスト ボックス 36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6" name="直線コネクタ 36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7" name="テキスト ボックス 36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8" name="直線コネクタ 36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9" name="テキスト ボックス 368"/>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0" name="直線コネクタ 36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1" name="テキスト ボックス 37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115388</xdr:rowOff>
    </xdr:to>
    <xdr:cxnSp macro="">
      <xdr:nvCxnSpPr>
        <xdr:cNvPr id="373" name="直線コネクタ 372"/>
        <xdr:cNvCxnSpPr/>
      </xdr:nvCxnSpPr>
      <xdr:spPr>
        <a:xfrm flipV="1">
          <a:off x="4634865" y="1709057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119215</xdr:rowOff>
    </xdr:from>
    <xdr:ext cx="340478" cy="259045"/>
    <xdr:sp macro="" textlink="">
      <xdr:nvSpPr>
        <xdr:cNvPr id="374" name="【市民会館】&#10;有形固定資産減価償却率最小値テキスト"/>
        <xdr:cNvSpPr txBox="1"/>
      </xdr:nvSpPr>
      <xdr:spPr>
        <a:xfrm>
          <a:off x="4673600" y="186358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115388</xdr:rowOff>
    </xdr:from>
    <xdr:to>
      <xdr:col>24</xdr:col>
      <xdr:colOff>152400</xdr:colOff>
      <xdr:row>108</xdr:row>
      <xdr:rowOff>115388</xdr:rowOff>
    </xdr:to>
    <xdr:cxnSp macro="">
      <xdr:nvCxnSpPr>
        <xdr:cNvPr id="375" name="直線コネクタ 374"/>
        <xdr:cNvCxnSpPr/>
      </xdr:nvCxnSpPr>
      <xdr:spPr>
        <a:xfrm>
          <a:off x="4546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76"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77" name="直線コネクタ 376"/>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160582</xdr:rowOff>
    </xdr:from>
    <xdr:ext cx="405111" cy="259045"/>
    <xdr:sp macro="" textlink="">
      <xdr:nvSpPr>
        <xdr:cNvPr id="378" name="【市民会館】&#10;有形固定資産減価償却率平均値テキスト"/>
        <xdr:cNvSpPr txBox="1"/>
      </xdr:nvSpPr>
      <xdr:spPr>
        <a:xfrm>
          <a:off x="4673600" y="17819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10705</xdr:rowOff>
    </xdr:from>
    <xdr:to>
      <xdr:col>24</xdr:col>
      <xdr:colOff>114300</xdr:colOff>
      <xdr:row>104</xdr:row>
      <xdr:rowOff>112305</xdr:rowOff>
    </xdr:to>
    <xdr:sp macro="" textlink="">
      <xdr:nvSpPr>
        <xdr:cNvPr id="379" name="フローチャート: 判断 378"/>
        <xdr:cNvSpPr/>
      </xdr:nvSpPr>
      <xdr:spPr>
        <a:xfrm>
          <a:off x="45847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154395</xdr:rowOff>
    </xdr:from>
    <xdr:to>
      <xdr:col>20</xdr:col>
      <xdr:colOff>38100</xdr:colOff>
      <xdr:row>104</xdr:row>
      <xdr:rowOff>84545</xdr:rowOff>
    </xdr:to>
    <xdr:sp macro="" textlink="">
      <xdr:nvSpPr>
        <xdr:cNvPr id="380" name="フローチャート: 判断 379"/>
        <xdr:cNvSpPr/>
      </xdr:nvSpPr>
      <xdr:spPr>
        <a:xfrm>
          <a:off x="3746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28666</xdr:rowOff>
    </xdr:from>
    <xdr:to>
      <xdr:col>15</xdr:col>
      <xdr:colOff>101600</xdr:colOff>
      <xdr:row>104</xdr:row>
      <xdr:rowOff>130266</xdr:rowOff>
    </xdr:to>
    <xdr:sp macro="" textlink="">
      <xdr:nvSpPr>
        <xdr:cNvPr id="381" name="フローチャート: 判断 380"/>
        <xdr:cNvSpPr/>
      </xdr:nvSpPr>
      <xdr:spPr>
        <a:xfrm>
          <a:off x="2857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131536</xdr:rowOff>
    </xdr:from>
    <xdr:to>
      <xdr:col>10</xdr:col>
      <xdr:colOff>165100</xdr:colOff>
      <xdr:row>104</xdr:row>
      <xdr:rowOff>61686</xdr:rowOff>
    </xdr:to>
    <xdr:sp macro="" textlink="">
      <xdr:nvSpPr>
        <xdr:cNvPr id="382" name="フローチャート: 判断 381"/>
        <xdr:cNvSpPr/>
      </xdr:nvSpPr>
      <xdr:spPr>
        <a:xfrm>
          <a:off x="1968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3" name="テキスト ボックス 38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4" name="テキスト ボックス 38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5" name="テキスト ボックス 38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6" name="テキスト ボックス 38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7" name="テキスト ボックス 38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72752</xdr:rowOff>
    </xdr:from>
    <xdr:to>
      <xdr:col>24</xdr:col>
      <xdr:colOff>114300</xdr:colOff>
      <xdr:row>104</xdr:row>
      <xdr:rowOff>2902</xdr:rowOff>
    </xdr:to>
    <xdr:sp macro="" textlink="">
      <xdr:nvSpPr>
        <xdr:cNvPr id="388" name="楕円 387"/>
        <xdr:cNvSpPr/>
      </xdr:nvSpPr>
      <xdr:spPr>
        <a:xfrm>
          <a:off x="4584700" y="1773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95629</xdr:rowOff>
    </xdr:from>
    <xdr:ext cx="405111" cy="259045"/>
    <xdr:sp macro="" textlink="">
      <xdr:nvSpPr>
        <xdr:cNvPr id="389" name="【市民会館】&#10;有形固定資産減価償却率該当値テキスト"/>
        <xdr:cNvSpPr txBox="1"/>
      </xdr:nvSpPr>
      <xdr:spPr>
        <a:xfrm>
          <a:off x="4673600" y="1758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107043</xdr:rowOff>
    </xdr:from>
    <xdr:to>
      <xdr:col>20</xdr:col>
      <xdr:colOff>38100</xdr:colOff>
      <xdr:row>104</xdr:row>
      <xdr:rowOff>37193</xdr:rowOff>
    </xdr:to>
    <xdr:sp macro="" textlink="">
      <xdr:nvSpPr>
        <xdr:cNvPr id="390" name="楕円 389"/>
        <xdr:cNvSpPr/>
      </xdr:nvSpPr>
      <xdr:spPr>
        <a:xfrm>
          <a:off x="3746500" y="1776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123552</xdr:rowOff>
    </xdr:from>
    <xdr:to>
      <xdr:col>24</xdr:col>
      <xdr:colOff>63500</xdr:colOff>
      <xdr:row>103</xdr:row>
      <xdr:rowOff>157843</xdr:rowOff>
    </xdr:to>
    <xdr:cxnSp macro="">
      <xdr:nvCxnSpPr>
        <xdr:cNvPr id="391" name="直線コネクタ 390"/>
        <xdr:cNvCxnSpPr/>
      </xdr:nvCxnSpPr>
      <xdr:spPr>
        <a:xfrm flipV="1">
          <a:off x="3797300" y="17782902"/>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134801</xdr:rowOff>
    </xdr:from>
    <xdr:to>
      <xdr:col>15</xdr:col>
      <xdr:colOff>101600</xdr:colOff>
      <xdr:row>104</xdr:row>
      <xdr:rowOff>64951</xdr:rowOff>
    </xdr:to>
    <xdr:sp macro="" textlink="">
      <xdr:nvSpPr>
        <xdr:cNvPr id="392" name="楕円 391"/>
        <xdr:cNvSpPr/>
      </xdr:nvSpPr>
      <xdr:spPr>
        <a:xfrm>
          <a:off x="2857500" y="1779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157843</xdr:rowOff>
    </xdr:from>
    <xdr:to>
      <xdr:col>19</xdr:col>
      <xdr:colOff>177800</xdr:colOff>
      <xdr:row>104</xdr:row>
      <xdr:rowOff>14151</xdr:rowOff>
    </xdr:to>
    <xdr:cxnSp macro="">
      <xdr:nvCxnSpPr>
        <xdr:cNvPr id="393" name="直線コネクタ 392"/>
        <xdr:cNvCxnSpPr/>
      </xdr:nvCxnSpPr>
      <xdr:spPr>
        <a:xfrm flipV="1">
          <a:off x="2908300" y="1781719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154395</xdr:rowOff>
    </xdr:from>
    <xdr:to>
      <xdr:col>10</xdr:col>
      <xdr:colOff>165100</xdr:colOff>
      <xdr:row>104</xdr:row>
      <xdr:rowOff>84545</xdr:rowOff>
    </xdr:to>
    <xdr:sp macro="" textlink="">
      <xdr:nvSpPr>
        <xdr:cNvPr id="394" name="楕円 393"/>
        <xdr:cNvSpPr/>
      </xdr:nvSpPr>
      <xdr:spPr>
        <a:xfrm>
          <a:off x="1968500" y="1781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14151</xdr:rowOff>
    </xdr:from>
    <xdr:to>
      <xdr:col>15</xdr:col>
      <xdr:colOff>50800</xdr:colOff>
      <xdr:row>104</xdr:row>
      <xdr:rowOff>33745</xdr:rowOff>
    </xdr:to>
    <xdr:cxnSp macro="">
      <xdr:nvCxnSpPr>
        <xdr:cNvPr id="395" name="直線コネクタ 394"/>
        <xdr:cNvCxnSpPr/>
      </xdr:nvCxnSpPr>
      <xdr:spPr>
        <a:xfrm flipV="1">
          <a:off x="2019300" y="17844951"/>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75672</xdr:rowOff>
    </xdr:from>
    <xdr:ext cx="405111" cy="259045"/>
    <xdr:sp macro="" textlink="">
      <xdr:nvSpPr>
        <xdr:cNvPr id="396" name="n_1aveValue【市民会館】&#10;有形固定資産減価償却率"/>
        <xdr:cNvSpPr txBox="1"/>
      </xdr:nvSpPr>
      <xdr:spPr>
        <a:xfrm>
          <a:off x="3582044" y="1790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121393</xdr:rowOff>
    </xdr:from>
    <xdr:ext cx="405111" cy="259045"/>
    <xdr:sp macro="" textlink="">
      <xdr:nvSpPr>
        <xdr:cNvPr id="397" name="n_2aveValue【市民会館】&#10;有形固定資産減価償却率"/>
        <xdr:cNvSpPr txBox="1"/>
      </xdr:nvSpPr>
      <xdr:spPr>
        <a:xfrm>
          <a:off x="2705744" y="1795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78213</xdr:rowOff>
    </xdr:from>
    <xdr:ext cx="405111" cy="259045"/>
    <xdr:sp macro="" textlink="">
      <xdr:nvSpPr>
        <xdr:cNvPr id="398" name="n_3aveValue【市民会館】&#10;有形固定資産減価償却率"/>
        <xdr:cNvSpPr txBox="1"/>
      </xdr:nvSpPr>
      <xdr:spPr>
        <a:xfrm>
          <a:off x="1816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53720</xdr:rowOff>
    </xdr:from>
    <xdr:ext cx="405111" cy="259045"/>
    <xdr:sp macro="" textlink="">
      <xdr:nvSpPr>
        <xdr:cNvPr id="399" name="n_1mainValue【市民会館】&#10;有形固定資産減価償却率"/>
        <xdr:cNvSpPr txBox="1"/>
      </xdr:nvSpPr>
      <xdr:spPr>
        <a:xfrm>
          <a:off x="3582044" y="1754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81478</xdr:rowOff>
    </xdr:from>
    <xdr:ext cx="405111" cy="259045"/>
    <xdr:sp macro="" textlink="">
      <xdr:nvSpPr>
        <xdr:cNvPr id="400" name="n_2mainValue【市民会館】&#10;有形固定資産減価償却率"/>
        <xdr:cNvSpPr txBox="1"/>
      </xdr:nvSpPr>
      <xdr:spPr>
        <a:xfrm>
          <a:off x="2705744" y="1756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75672</xdr:rowOff>
    </xdr:from>
    <xdr:ext cx="405111" cy="259045"/>
    <xdr:sp macro="" textlink="">
      <xdr:nvSpPr>
        <xdr:cNvPr id="401" name="n_3mainValue【市民会館】&#10;有形固定資産減価償却率"/>
        <xdr:cNvSpPr txBox="1"/>
      </xdr:nvSpPr>
      <xdr:spPr>
        <a:xfrm>
          <a:off x="1816744" y="1790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2" name="正方形/長方形 40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3" name="正方形/長方形 40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4" name="正方形/長方形 40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5" name="正方形/長方形 40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6" name="正方形/長方形 40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7" name="正方形/長方形 40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8" name="正方形/長方形 40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9" name="正方形/長方形 40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0" name="テキスト ボックス 40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1" name="直線コネクタ 41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12" name="直線コネクタ 41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13" name="テキスト ボックス 412"/>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4" name="直線コネクタ 41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15" name="テキスト ボックス 414"/>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6" name="直線コネクタ 41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17" name="テキスト ボックス 416"/>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8" name="直線コネクタ 41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19" name="テキスト ボックス 418"/>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0" name="直線コネクタ 41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1" name="テキスト ボックス 42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133350</xdr:rowOff>
    </xdr:from>
    <xdr:to>
      <xdr:col>54</xdr:col>
      <xdr:colOff>189865</xdr:colOff>
      <xdr:row>107</xdr:row>
      <xdr:rowOff>78487</xdr:rowOff>
    </xdr:to>
    <xdr:cxnSp macro="">
      <xdr:nvCxnSpPr>
        <xdr:cNvPr id="423" name="直線コネクタ 422"/>
        <xdr:cNvCxnSpPr/>
      </xdr:nvCxnSpPr>
      <xdr:spPr>
        <a:xfrm flipV="1">
          <a:off x="10476865" y="17106900"/>
          <a:ext cx="0" cy="1316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82314</xdr:rowOff>
    </xdr:from>
    <xdr:ext cx="469744" cy="259045"/>
    <xdr:sp macro="" textlink="">
      <xdr:nvSpPr>
        <xdr:cNvPr id="424" name="【市民会館】&#10;一人当たり面積最小値テキスト"/>
        <xdr:cNvSpPr txBox="1"/>
      </xdr:nvSpPr>
      <xdr:spPr>
        <a:xfrm>
          <a:off x="10515600" y="184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78487</xdr:rowOff>
    </xdr:from>
    <xdr:to>
      <xdr:col>55</xdr:col>
      <xdr:colOff>88900</xdr:colOff>
      <xdr:row>107</xdr:row>
      <xdr:rowOff>78487</xdr:rowOff>
    </xdr:to>
    <xdr:cxnSp macro="">
      <xdr:nvCxnSpPr>
        <xdr:cNvPr id="425" name="直線コネクタ 424"/>
        <xdr:cNvCxnSpPr/>
      </xdr:nvCxnSpPr>
      <xdr:spPr>
        <a:xfrm>
          <a:off x="10388600" y="1842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80027</xdr:rowOff>
    </xdr:from>
    <xdr:ext cx="469744" cy="259045"/>
    <xdr:sp macro="" textlink="">
      <xdr:nvSpPr>
        <xdr:cNvPr id="426" name="【市民会館】&#10;一人当たり面積最大値テキスト"/>
        <xdr:cNvSpPr txBox="1"/>
      </xdr:nvSpPr>
      <xdr:spPr>
        <a:xfrm>
          <a:off x="10515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133350</xdr:rowOff>
    </xdr:from>
    <xdr:to>
      <xdr:col>55</xdr:col>
      <xdr:colOff>88900</xdr:colOff>
      <xdr:row>99</xdr:row>
      <xdr:rowOff>133350</xdr:rowOff>
    </xdr:to>
    <xdr:cxnSp macro="">
      <xdr:nvCxnSpPr>
        <xdr:cNvPr id="427" name="直線コネクタ 426"/>
        <xdr:cNvCxnSpPr/>
      </xdr:nvCxnSpPr>
      <xdr:spPr>
        <a:xfrm>
          <a:off x="10388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32275</xdr:rowOff>
    </xdr:from>
    <xdr:ext cx="469744" cy="259045"/>
    <xdr:sp macro="" textlink="">
      <xdr:nvSpPr>
        <xdr:cNvPr id="428" name="【市民会館】&#10;一人当たり面積平均値テキスト"/>
        <xdr:cNvSpPr txBox="1"/>
      </xdr:nvSpPr>
      <xdr:spPr>
        <a:xfrm>
          <a:off x="10515600" y="178630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9398</xdr:rowOff>
    </xdr:from>
    <xdr:to>
      <xdr:col>55</xdr:col>
      <xdr:colOff>50800</xdr:colOff>
      <xdr:row>105</xdr:row>
      <xdr:rowOff>110998</xdr:rowOff>
    </xdr:to>
    <xdr:sp macro="" textlink="">
      <xdr:nvSpPr>
        <xdr:cNvPr id="429" name="フローチャート: 判断 428"/>
        <xdr:cNvSpPr/>
      </xdr:nvSpPr>
      <xdr:spPr>
        <a:xfrm>
          <a:off x="10426700" y="1801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30" name="フローチャート: 判断 429"/>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4826</xdr:rowOff>
    </xdr:from>
    <xdr:to>
      <xdr:col>46</xdr:col>
      <xdr:colOff>38100</xdr:colOff>
      <xdr:row>105</xdr:row>
      <xdr:rowOff>106426</xdr:rowOff>
    </xdr:to>
    <xdr:sp macro="" textlink="">
      <xdr:nvSpPr>
        <xdr:cNvPr id="431" name="フローチャート: 判断 430"/>
        <xdr:cNvSpPr/>
      </xdr:nvSpPr>
      <xdr:spPr>
        <a:xfrm>
          <a:off x="8699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45974</xdr:rowOff>
    </xdr:from>
    <xdr:to>
      <xdr:col>41</xdr:col>
      <xdr:colOff>101600</xdr:colOff>
      <xdr:row>105</xdr:row>
      <xdr:rowOff>147574</xdr:rowOff>
    </xdr:to>
    <xdr:sp macro="" textlink="">
      <xdr:nvSpPr>
        <xdr:cNvPr id="432" name="フローチャート: 判断 431"/>
        <xdr:cNvSpPr/>
      </xdr:nvSpPr>
      <xdr:spPr>
        <a:xfrm>
          <a:off x="7810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3" name="テキスト ボックス 43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4" name="テキスト ボックス 43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5" name="テキスト ボックス 43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6" name="テキスト ボックス 43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7" name="テキスト ボックス 43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100837</xdr:rowOff>
    </xdr:from>
    <xdr:to>
      <xdr:col>55</xdr:col>
      <xdr:colOff>50800</xdr:colOff>
      <xdr:row>106</xdr:row>
      <xdr:rowOff>30987</xdr:rowOff>
    </xdr:to>
    <xdr:sp macro="" textlink="">
      <xdr:nvSpPr>
        <xdr:cNvPr id="438" name="楕円 437"/>
        <xdr:cNvSpPr/>
      </xdr:nvSpPr>
      <xdr:spPr>
        <a:xfrm>
          <a:off x="10426700" y="1810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79264</xdr:rowOff>
    </xdr:from>
    <xdr:ext cx="469744" cy="259045"/>
    <xdr:sp macro="" textlink="">
      <xdr:nvSpPr>
        <xdr:cNvPr id="439" name="【市民会館】&#10;一人当たり面積該当値テキスト"/>
        <xdr:cNvSpPr txBox="1"/>
      </xdr:nvSpPr>
      <xdr:spPr>
        <a:xfrm>
          <a:off x="10515600" y="18081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100837</xdr:rowOff>
    </xdr:from>
    <xdr:to>
      <xdr:col>50</xdr:col>
      <xdr:colOff>165100</xdr:colOff>
      <xdr:row>106</xdr:row>
      <xdr:rowOff>30987</xdr:rowOff>
    </xdr:to>
    <xdr:sp macro="" textlink="">
      <xdr:nvSpPr>
        <xdr:cNvPr id="440" name="楕円 439"/>
        <xdr:cNvSpPr/>
      </xdr:nvSpPr>
      <xdr:spPr>
        <a:xfrm>
          <a:off x="9588500" y="1810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151637</xdr:rowOff>
    </xdr:from>
    <xdr:to>
      <xdr:col>55</xdr:col>
      <xdr:colOff>0</xdr:colOff>
      <xdr:row>105</xdr:row>
      <xdr:rowOff>151637</xdr:rowOff>
    </xdr:to>
    <xdr:cxnSp macro="">
      <xdr:nvCxnSpPr>
        <xdr:cNvPr id="441" name="直線コネクタ 440"/>
        <xdr:cNvCxnSpPr/>
      </xdr:nvCxnSpPr>
      <xdr:spPr>
        <a:xfrm>
          <a:off x="9639300" y="1815388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119126</xdr:rowOff>
    </xdr:from>
    <xdr:to>
      <xdr:col>46</xdr:col>
      <xdr:colOff>38100</xdr:colOff>
      <xdr:row>106</xdr:row>
      <xdr:rowOff>49276</xdr:rowOff>
    </xdr:to>
    <xdr:sp macro="" textlink="">
      <xdr:nvSpPr>
        <xdr:cNvPr id="442" name="楕円 441"/>
        <xdr:cNvSpPr/>
      </xdr:nvSpPr>
      <xdr:spPr>
        <a:xfrm>
          <a:off x="8699500" y="1812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151637</xdr:rowOff>
    </xdr:from>
    <xdr:to>
      <xdr:col>50</xdr:col>
      <xdr:colOff>114300</xdr:colOff>
      <xdr:row>105</xdr:row>
      <xdr:rowOff>169926</xdr:rowOff>
    </xdr:to>
    <xdr:cxnSp macro="">
      <xdr:nvCxnSpPr>
        <xdr:cNvPr id="443" name="直線コネクタ 442"/>
        <xdr:cNvCxnSpPr/>
      </xdr:nvCxnSpPr>
      <xdr:spPr>
        <a:xfrm flipV="1">
          <a:off x="8750300" y="18153887"/>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119126</xdr:rowOff>
    </xdr:from>
    <xdr:to>
      <xdr:col>41</xdr:col>
      <xdr:colOff>101600</xdr:colOff>
      <xdr:row>106</xdr:row>
      <xdr:rowOff>49276</xdr:rowOff>
    </xdr:to>
    <xdr:sp macro="" textlink="">
      <xdr:nvSpPr>
        <xdr:cNvPr id="444" name="楕円 443"/>
        <xdr:cNvSpPr/>
      </xdr:nvSpPr>
      <xdr:spPr>
        <a:xfrm>
          <a:off x="7810500" y="1812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169926</xdr:rowOff>
    </xdr:from>
    <xdr:to>
      <xdr:col>45</xdr:col>
      <xdr:colOff>177800</xdr:colOff>
      <xdr:row>105</xdr:row>
      <xdr:rowOff>169926</xdr:rowOff>
    </xdr:to>
    <xdr:cxnSp macro="">
      <xdr:nvCxnSpPr>
        <xdr:cNvPr id="445" name="直線コネクタ 444"/>
        <xdr:cNvCxnSpPr/>
      </xdr:nvCxnSpPr>
      <xdr:spPr>
        <a:xfrm>
          <a:off x="7861300" y="181721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132097</xdr:rowOff>
    </xdr:from>
    <xdr:ext cx="469744" cy="259045"/>
    <xdr:sp macro="" textlink="">
      <xdr:nvSpPr>
        <xdr:cNvPr id="446" name="n_1aveValue【市民会館】&#10;一人当たり面積"/>
        <xdr:cNvSpPr txBox="1"/>
      </xdr:nvSpPr>
      <xdr:spPr>
        <a:xfrm>
          <a:off x="9391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122953</xdr:rowOff>
    </xdr:from>
    <xdr:ext cx="469744" cy="259045"/>
    <xdr:sp macro="" textlink="">
      <xdr:nvSpPr>
        <xdr:cNvPr id="447" name="n_2aveValue【市民会館】&#10;一人当たり面積"/>
        <xdr:cNvSpPr txBox="1"/>
      </xdr:nvSpPr>
      <xdr:spPr>
        <a:xfrm>
          <a:off x="8515427" y="1778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164101</xdr:rowOff>
    </xdr:from>
    <xdr:ext cx="469744" cy="259045"/>
    <xdr:sp macro="" textlink="">
      <xdr:nvSpPr>
        <xdr:cNvPr id="448" name="n_3aveValue【市民会館】&#10;一人当たり面積"/>
        <xdr:cNvSpPr txBox="1"/>
      </xdr:nvSpPr>
      <xdr:spPr>
        <a:xfrm>
          <a:off x="7626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22114</xdr:rowOff>
    </xdr:from>
    <xdr:ext cx="469744" cy="259045"/>
    <xdr:sp macro="" textlink="">
      <xdr:nvSpPr>
        <xdr:cNvPr id="449" name="n_1mainValue【市民会館】&#10;一人当たり面積"/>
        <xdr:cNvSpPr txBox="1"/>
      </xdr:nvSpPr>
      <xdr:spPr>
        <a:xfrm>
          <a:off x="9391727" y="1819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40403</xdr:rowOff>
    </xdr:from>
    <xdr:ext cx="469744" cy="259045"/>
    <xdr:sp macro="" textlink="">
      <xdr:nvSpPr>
        <xdr:cNvPr id="450" name="n_2mainValue【市民会館】&#10;一人当たり面積"/>
        <xdr:cNvSpPr txBox="1"/>
      </xdr:nvSpPr>
      <xdr:spPr>
        <a:xfrm>
          <a:off x="8515427" y="1821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40403</xdr:rowOff>
    </xdr:from>
    <xdr:ext cx="469744" cy="259045"/>
    <xdr:sp macro="" textlink="">
      <xdr:nvSpPr>
        <xdr:cNvPr id="451" name="n_3mainValue【市民会館】&#10;一人当たり面積"/>
        <xdr:cNvSpPr txBox="1"/>
      </xdr:nvSpPr>
      <xdr:spPr>
        <a:xfrm>
          <a:off x="7626427" y="1821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2" name="正方形/長方形 45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3" name="正方形/長方形 45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4" name="正方形/長方形 45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5" name="正方形/長方形 45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6" name="正方形/長方形 45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7" name="正方形/長方形 45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8" name="正方形/長方形 45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9" name="正方形/長方形 458"/>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60" name="正方形/長方形 45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1" name="正方形/長方形 46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2" name="正方形/長方形 46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3" name="正方形/長方形 46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4" name="正方形/長方形 46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5" name="正方形/長方形 46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6" name="正方形/長方形 46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7" name="正方形/長方形 466"/>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68" name="正方形/長方形 46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9" name="正方形/長方形 46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0" name="正方形/長方形 46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1" name="正方形/長方形 47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2" name="正方形/長方形 47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3" name="正方形/長方形 47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4" name="正方形/長方形 47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5" name="正方形/長方形 47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6" name="テキスト ボックス 47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7" name="直線コネクタ 47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78" name="直線コネクタ 47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79" name="テキスト ボックス 47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0" name="直線コネクタ 47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1" name="テキスト ボックス 48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2" name="直線コネクタ 48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3" name="テキスト ボックス 48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4" name="直線コネクタ 48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5" name="テキスト ボックス 48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6" name="直線コネクタ 48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7" name="テキスト ボックス 48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8" name="直線コネクタ 48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89" name="テキスト ボックス 48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0" name="直線コネクタ 48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1" name="テキスト ボックス 49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86541</xdr:rowOff>
    </xdr:from>
    <xdr:to>
      <xdr:col>85</xdr:col>
      <xdr:colOff>126364</xdr:colOff>
      <xdr:row>64</xdr:row>
      <xdr:rowOff>130628</xdr:rowOff>
    </xdr:to>
    <xdr:cxnSp macro="">
      <xdr:nvCxnSpPr>
        <xdr:cNvPr id="493" name="直線コネクタ 492"/>
        <xdr:cNvCxnSpPr/>
      </xdr:nvCxnSpPr>
      <xdr:spPr>
        <a:xfrm flipV="1">
          <a:off x="16318864" y="9516291"/>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340478" cy="259045"/>
    <xdr:sp macro="" textlink="">
      <xdr:nvSpPr>
        <xdr:cNvPr id="494" name="【保健センター・保健所】&#10;有形固定資産減価償却率最小値テキスト"/>
        <xdr:cNvSpPr txBox="1"/>
      </xdr:nvSpPr>
      <xdr:spPr>
        <a:xfrm>
          <a:off x="16357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95" name="直線コネクタ 494"/>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33218</xdr:rowOff>
    </xdr:from>
    <xdr:ext cx="405111" cy="259045"/>
    <xdr:sp macro="" textlink="">
      <xdr:nvSpPr>
        <xdr:cNvPr id="496" name="【保健センター・保健所】&#10;有形固定資産減価償却率最大値テキスト"/>
        <xdr:cNvSpPr txBox="1"/>
      </xdr:nvSpPr>
      <xdr:spPr>
        <a:xfrm>
          <a:off x="16357600" y="9291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86541</xdr:rowOff>
    </xdr:from>
    <xdr:to>
      <xdr:col>86</xdr:col>
      <xdr:colOff>25400</xdr:colOff>
      <xdr:row>55</xdr:row>
      <xdr:rowOff>86541</xdr:rowOff>
    </xdr:to>
    <xdr:cxnSp macro="">
      <xdr:nvCxnSpPr>
        <xdr:cNvPr id="497" name="直線コネクタ 496"/>
        <xdr:cNvCxnSpPr/>
      </xdr:nvCxnSpPr>
      <xdr:spPr>
        <a:xfrm>
          <a:off x="16230600" y="9516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35758</xdr:rowOff>
    </xdr:from>
    <xdr:ext cx="405111" cy="259045"/>
    <xdr:sp macro="" textlink="">
      <xdr:nvSpPr>
        <xdr:cNvPr id="498" name="【保健センター・保健所】&#10;有形固定資産減価償却率平均値テキスト"/>
        <xdr:cNvSpPr txBox="1"/>
      </xdr:nvSpPr>
      <xdr:spPr>
        <a:xfrm>
          <a:off x="16357600" y="1015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12881</xdr:rowOff>
    </xdr:from>
    <xdr:to>
      <xdr:col>85</xdr:col>
      <xdr:colOff>177800</xdr:colOff>
      <xdr:row>60</xdr:row>
      <xdr:rowOff>114481</xdr:rowOff>
    </xdr:to>
    <xdr:sp macro="" textlink="">
      <xdr:nvSpPr>
        <xdr:cNvPr id="499" name="フローチャート: 判断 498"/>
        <xdr:cNvSpPr/>
      </xdr:nvSpPr>
      <xdr:spPr>
        <a:xfrm>
          <a:off x="16268700" y="1029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14515</xdr:rowOff>
    </xdr:from>
    <xdr:to>
      <xdr:col>81</xdr:col>
      <xdr:colOff>101600</xdr:colOff>
      <xdr:row>60</xdr:row>
      <xdr:rowOff>116115</xdr:rowOff>
    </xdr:to>
    <xdr:sp macro="" textlink="">
      <xdr:nvSpPr>
        <xdr:cNvPr id="500" name="フローチャート: 判断 499"/>
        <xdr:cNvSpPr/>
      </xdr:nvSpPr>
      <xdr:spPr>
        <a:xfrm>
          <a:off x="15430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32476</xdr:rowOff>
    </xdr:from>
    <xdr:to>
      <xdr:col>76</xdr:col>
      <xdr:colOff>165100</xdr:colOff>
      <xdr:row>60</xdr:row>
      <xdr:rowOff>134076</xdr:rowOff>
    </xdr:to>
    <xdr:sp macro="" textlink="">
      <xdr:nvSpPr>
        <xdr:cNvPr id="501" name="フローチャート: 判断 500"/>
        <xdr:cNvSpPr/>
      </xdr:nvSpPr>
      <xdr:spPr>
        <a:xfrm>
          <a:off x="14541500" y="1031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68399</xdr:rowOff>
    </xdr:from>
    <xdr:to>
      <xdr:col>72</xdr:col>
      <xdr:colOff>38100</xdr:colOff>
      <xdr:row>60</xdr:row>
      <xdr:rowOff>169999</xdr:rowOff>
    </xdr:to>
    <xdr:sp macro="" textlink="">
      <xdr:nvSpPr>
        <xdr:cNvPr id="502" name="フローチャート: 判断 501"/>
        <xdr:cNvSpPr/>
      </xdr:nvSpPr>
      <xdr:spPr>
        <a:xfrm>
          <a:off x="13652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3" name="テキスト ボックス 50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4" name="テキスト ボックス 50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5" name="テキスト ボックス 50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6" name="テキスト ボックス 50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7" name="テキスト ボックス 50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127181</xdr:rowOff>
    </xdr:from>
    <xdr:to>
      <xdr:col>85</xdr:col>
      <xdr:colOff>177800</xdr:colOff>
      <xdr:row>61</xdr:row>
      <xdr:rowOff>57331</xdr:rowOff>
    </xdr:to>
    <xdr:sp macro="" textlink="">
      <xdr:nvSpPr>
        <xdr:cNvPr id="508" name="楕円 507"/>
        <xdr:cNvSpPr/>
      </xdr:nvSpPr>
      <xdr:spPr>
        <a:xfrm>
          <a:off x="16268700" y="1041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105608</xdr:rowOff>
    </xdr:from>
    <xdr:ext cx="405111" cy="259045"/>
    <xdr:sp macro="" textlink="">
      <xdr:nvSpPr>
        <xdr:cNvPr id="509" name="【保健センター・保健所】&#10;有形固定資産減価償却率該当値テキスト"/>
        <xdr:cNvSpPr txBox="1"/>
      </xdr:nvSpPr>
      <xdr:spPr>
        <a:xfrm>
          <a:off x="16357600" y="1039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17780</xdr:rowOff>
    </xdr:from>
    <xdr:to>
      <xdr:col>81</xdr:col>
      <xdr:colOff>101600</xdr:colOff>
      <xdr:row>61</xdr:row>
      <xdr:rowOff>119380</xdr:rowOff>
    </xdr:to>
    <xdr:sp macro="" textlink="">
      <xdr:nvSpPr>
        <xdr:cNvPr id="510" name="楕円 509"/>
        <xdr:cNvSpPr/>
      </xdr:nvSpPr>
      <xdr:spPr>
        <a:xfrm>
          <a:off x="15430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6531</xdr:rowOff>
    </xdr:from>
    <xdr:to>
      <xdr:col>85</xdr:col>
      <xdr:colOff>127000</xdr:colOff>
      <xdr:row>61</xdr:row>
      <xdr:rowOff>68580</xdr:rowOff>
    </xdr:to>
    <xdr:cxnSp macro="">
      <xdr:nvCxnSpPr>
        <xdr:cNvPr id="511" name="直線コネクタ 510"/>
        <xdr:cNvCxnSpPr/>
      </xdr:nvCxnSpPr>
      <xdr:spPr>
        <a:xfrm flipV="1">
          <a:off x="15481300" y="10464981"/>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78196</xdr:rowOff>
    </xdr:from>
    <xdr:to>
      <xdr:col>76</xdr:col>
      <xdr:colOff>165100</xdr:colOff>
      <xdr:row>62</xdr:row>
      <xdr:rowOff>8346</xdr:rowOff>
    </xdr:to>
    <xdr:sp macro="" textlink="">
      <xdr:nvSpPr>
        <xdr:cNvPr id="512" name="楕円 511"/>
        <xdr:cNvSpPr/>
      </xdr:nvSpPr>
      <xdr:spPr>
        <a:xfrm>
          <a:off x="14541500" y="1053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68580</xdr:rowOff>
    </xdr:from>
    <xdr:to>
      <xdr:col>81</xdr:col>
      <xdr:colOff>50800</xdr:colOff>
      <xdr:row>61</xdr:row>
      <xdr:rowOff>128996</xdr:rowOff>
    </xdr:to>
    <xdr:cxnSp macro="">
      <xdr:nvCxnSpPr>
        <xdr:cNvPr id="513" name="直線コネクタ 512"/>
        <xdr:cNvCxnSpPr/>
      </xdr:nvCxnSpPr>
      <xdr:spPr>
        <a:xfrm flipV="1">
          <a:off x="14592300" y="10527030"/>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143510</xdr:rowOff>
    </xdr:from>
    <xdr:to>
      <xdr:col>72</xdr:col>
      <xdr:colOff>38100</xdr:colOff>
      <xdr:row>62</xdr:row>
      <xdr:rowOff>73660</xdr:rowOff>
    </xdr:to>
    <xdr:sp macro="" textlink="">
      <xdr:nvSpPr>
        <xdr:cNvPr id="514" name="楕円 513"/>
        <xdr:cNvSpPr/>
      </xdr:nvSpPr>
      <xdr:spPr>
        <a:xfrm>
          <a:off x="13652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128996</xdr:rowOff>
    </xdr:from>
    <xdr:to>
      <xdr:col>76</xdr:col>
      <xdr:colOff>114300</xdr:colOff>
      <xdr:row>62</xdr:row>
      <xdr:rowOff>22860</xdr:rowOff>
    </xdr:to>
    <xdr:cxnSp macro="">
      <xdr:nvCxnSpPr>
        <xdr:cNvPr id="515" name="直線コネクタ 514"/>
        <xdr:cNvCxnSpPr/>
      </xdr:nvCxnSpPr>
      <xdr:spPr>
        <a:xfrm flipV="1">
          <a:off x="13703300" y="1058744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132642</xdr:rowOff>
    </xdr:from>
    <xdr:ext cx="405111" cy="259045"/>
    <xdr:sp macro="" textlink="">
      <xdr:nvSpPr>
        <xdr:cNvPr id="516" name="n_1aveValue【保健センター・保健所】&#10;有形固定資産減価償却率"/>
        <xdr:cNvSpPr txBox="1"/>
      </xdr:nvSpPr>
      <xdr:spPr>
        <a:xfrm>
          <a:off x="15266044" y="1007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150603</xdr:rowOff>
    </xdr:from>
    <xdr:ext cx="405111" cy="259045"/>
    <xdr:sp macro="" textlink="">
      <xdr:nvSpPr>
        <xdr:cNvPr id="517" name="n_2aveValue【保健センター・保健所】&#10;有形固定資産減価償却率"/>
        <xdr:cNvSpPr txBox="1"/>
      </xdr:nvSpPr>
      <xdr:spPr>
        <a:xfrm>
          <a:off x="14389744" y="1009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15076</xdr:rowOff>
    </xdr:from>
    <xdr:ext cx="405111" cy="259045"/>
    <xdr:sp macro="" textlink="">
      <xdr:nvSpPr>
        <xdr:cNvPr id="518" name="n_3aveValue【保健センター・保健所】&#10;有形固定資産減価償却率"/>
        <xdr:cNvSpPr txBox="1"/>
      </xdr:nvSpPr>
      <xdr:spPr>
        <a:xfrm>
          <a:off x="13500744" y="1013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110507</xdr:rowOff>
    </xdr:from>
    <xdr:ext cx="405111" cy="259045"/>
    <xdr:sp macro="" textlink="">
      <xdr:nvSpPr>
        <xdr:cNvPr id="519" name="n_1mainValue【保健センター・保健所】&#10;有形固定資産減価償却率"/>
        <xdr:cNvSpPr txBox="1"/>
      </xdr:nvSpPr>
      <xdr:spPr>
        <a:xfrm>
          <a:off x="152660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170923</xdr:rowOff>
    </xdr:from>
    <xdr:ext cx="405111" cy="259045"/>
    <xdr:sp macro="" textlink="">
      <xdr:nvSpPr>
        <xdr:cNvPr id="520" name="n_2mainValue【保健センター・保健所】&#10;有形固定資産減価償却率"/>
        <xdr:cNvSpPr txBox="1"/>
      </xdr:nvSpPr>
      <xdr:spPr>
        <a:xfrm>
          <a:off x="14389744" y="1062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64787</xdr:rowOff>
    </xdr:from>
    <xdr:ext cx="405111" cy="259045"/>
    <xdr:sp macro="" textlink="">
      <xdr:nvSpPr>
        <xdr:cNvPr id="521" name="n_3mainValue【保健センター・保健所】&#10;有形固定資産減価償却率"/>
        <xdr:cNvSpPr txBox="1"/>
      </xdr:nvSpPr>
      <xdr:spPr>
        <a:xfrm>
          <a:off x="13500744"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0" name="テキスト ボックス 52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1" name="直線コネクタ 53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32" name="直線コネクタ 53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3" name="テキスト ボックス 53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4" name="直線コネクタ 53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5" name="テキスト ボックス 53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6" name="直線コネクタ 53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7" name="テキスト ボックス 53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8" name="直線コネクタ 53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9" name="テキスト ボックス 53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0" name="直線コネクタ 53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1" name="テキスト ボックス 54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2" name="直線コネクタ 54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3" name="テキスト ボックス 54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83820</xdr:rowOff>
    </xdr:from>
    <xdr:to>
      <xdr:col>116</xdr:col>
      <xdr:colOff>62864</xdr:colOff>
      <xdr:row>63</xdr:row>
      <xdr:rowOff>163830</xdr:rowOff>
    </xdr:to>
    <xdr:cxnSp macro="">
      <xdr:nvCxnSpPr>
        <xdr:cNvPr id="545" name="直線コネクタ 544"/>
        <xdr:cNvCxnSpPr/>
      </xdr:nvCxnSpPr>
      <xdr:spPr>
        <a:xfrm flipV="1">
          <a:off x="22160864" y="96850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167657</xdr:rowOff>
    </xdr:from>
    <xdr:ext cx="469744" cy="259045"/>
    <xdr:sp macro="" textlink="">
      <xdr:nvSpPr>
        <xdr:cNvPr id="546" name="【保健センター・保健所】&#10;一人当たり面積最小値テキスト"/>
        <xdr:cNvSpPr txBox="1"/>
      </xdr:nvSpPr>
      <xdr:spPr>
        <a:xfrm>
          <a:off x="22199600"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163830</xdr:rowOff>
    </xdr:from>
    <xdr:to>
      <xdr:col>116</xdr:col>
      <xdr:colOff>152400</xdr:colOff>
      <xdr:row>63</xdr:row>
      <xdr:rowOff>163830</xdr:rowOff>
    </xdr:to>
    <xdr:cxnSp macro="">
      <xdr:nvCxnSpPr>
        <xdr:cNvPr id="547" name="直線コネクタ 546"/>
        <xdr:cNvCxnSpPr/>
      </xdr:nvCxnSpPr>
      <xdr:spPr>
        <a:xfrm>
          <a:off x="22072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30497</xdr:rowOff>
    </xdr:from>
    <xdr:ext cx="469744" cy="259045"/>
    <xdr:sp macro="" textlink="">
      <xdr:nvSpPr>
        <xdr:cNvPr id="548" name="【保健センター・保健所】&#10;一人当たり面積最大値テキスト"/>
        <xdr:cNvSpPr txBox="1"/>
      </xdr:nvSpPr>
      <xdr:spPr>
        <a:xfrm>
          <a:off x="22199600" y="946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83820</xdr:rowOff>
    </xdr:from>
    <xdr:to>
      <xdr:col>116</xdr:col>
      <xdr:colOff>152400</xdr:colOff>
      <xdr:row>56</xdr:row>
      <xdr:rowOff>83820</xdr:rowOff>
    </xdr:to>
    <xdr:cxnSp macro="">
      <xdr:nvCxnSpPr>
        <xdr:cNvPr id="549" name="直線コネクタ 548"/>
        <xdr:cNvCxnSpPr/>
      </xdr:nvCxnSpPr>
      <xdr:spPr>
        <a:xfrm>
          <a:off x="22072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2557</xdr:rowOff>
    </xdr:from>
    <xdr:ext cx="469744" cy="259045"/>
    <xdr:sp macro="" textlink="">
      <xdr:nvSpPr>
        <xdr:cNvPr id="550" name="【保健センター・保健所】&#10;一人当たり面積平均値テキスト"/>
        <xdr:cNvSpPr txBox="1"/>
      </xdr:nvSpPr>
      <xdr:spPr>
        <a:xfrm>
          <a:off x="22199600" y="1046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551" name="フローチャート: 判断 550"/>
        <xdr:cNvSpPr/>
      </xdr:nvSpPr>
      <xdr:spPr>
        <a:xfrm>
          <a:off x="22110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macro="" textlink="">
      <xdr:nvSpPr>
        <xdr:cNvPr id="552" name="フローチャート: 判断 551"/>
        <xdr:cNvSpPr/>
      </xdr:nvSpPr>
      <xdr:spPr>
        <a:xfrm>
          <a:off x="21272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128270</xdr:rowOff>
    </xdr:from>
    <xdr:to>
      <xdr:col>107</xdr:col>
      <xdr:colOff>101600</xdr:colOff>
      <xdr:row>62</xdr:row>
      <xdr:rowOff>58420</xdr:rowOff>
    </xdr:to>
    <xdr:sp macro="" textlink="">
      <xdr:nvSpPr>
        <xdr:cNvPr id="553" name="フローチャート: 判断 552"/>
        <xdr:cNvSpPr/>
      </xdr:nvSpPr>
      <xdr:spPr>
        <a:xfrm>
          <a:off x="20383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120650</xdr:rowOff>
    </xdr:from>
    <xdr:to>
      <xdr:col>102</xdr:col>
      <xdr:colOff>165100</xdr:colOff>
      <xdr:row>62</xdr:row>
      <xdr:rowOff>50800</xdr:rowOff>
    </xdr:to>
    <xdr:sp macro="" textlink="">
      <xdr:nvSpPr>
        <xdr:cNvPr id="554" name="フローチャート: 判断 553"/>
        <xdr:cNvSpPr/>
      </xdr:nvSpPr>
      <xdr:spPr>
        <a:xfrm>
          <a:off x="19494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5" name="テキスト ボックス 55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6" name="テキスト ボックス 55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7" name="テキスト ボックス 55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8" name="テキスト ボックス 55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9" name="テキスト ボックス 55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78740</xdr:rowOff>
    </xdr:from>
    <xdr:to>
      <xdr:col>116</xdr:col>
      <xdr:colOff>114300</xdr:colOff>
      <xdr:row>63</xdr:row>
      <xdr:rowOff>8890</xdr:rowOff>
    </xdr:to>
    <xdr:sp macro="" textlink="">
      <xdr:nvSpPr>
        <xdr:cNvPr id="560" name="楕円 559"/>
        <xdr:cNvSpPr/>
      </xdr:nvSpPr>
      <xdr:spPr>
        <a:xfrm>
          <a:off x="221107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57167</xdr:rowOff>
    </xdr:from>
    <xdr:ext cx="469744" cy="259045"/>
    <xdr:sp macro="" textlink="">
      <xdr:nvSpPr>
        <xdr:cNvPr id="561" name="【保健センター・保健所】&#10;一人当たり面積該当値テキスト"/>
        <xdr:cNvSpPr txBox="1"/>
      </xdr:nvSpPr>
      <xdr:spPr>
        <a:xfrm>
          <a:off x="22199600"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78740</xdr:rowOff>
    </xdr:from>
    <xdr:to>
      <xdr:col>112</xdr:col>
      <xdr:colOff>38100</xdr:colOff>
      <xdr:row>63</xdr:row>
      <xdr:rowOff>8890</xdr:rowOff>
    </xdr:to>
    <xdr:sp macro="" textlink="">
      <xdr:nvSpPr>
        <xdr:cNvPr id="562" name="楕円 561"/>
        <xdr:cNvSpPr/>
      </xdr:nvSpPr>
      <xdr:spPr>
        <a:xfrm>
          <a:off x="212725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129540</xdr:rowOff>
    </xdr:from>
    <xdr:to>
      <xdr:col>116</xdr:col>
      <xdr:colOff>63500</xdr:colOff>
      <xdr:row>62</xdr:row>
      <xdr:rowOff>129540</xdr:rowOff>
    </xdr:to>
    <xdr:cxnSp macro="">
      <xdr:nvCxnSpPr>
        <xdr:cNvPr id="563" name="直線コネクタ 562"/>
        <xdr:cNvCxnSpPr/>
      </xdr:nvCxnSpPr>
      <xdr:spPr>
        <a:xfrm>
          <a:off x="21323300" y="107594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78740</xdr:rowOff>
    </xdr:from>
    <xdr:to>
      <xdr:col>107</xdr:col>
      <xdr:colOff>101600</xdr:colOff>
      <xdr:row>63</xdr:row>
      <xdr:rowOff>8890</xdr:rowOff>
    </xdr:to>
    <xdr:sp macro="" textlink="">
      <xdr:nvSpPr>
        <xdr:cNvPr id="564" name="楕円 563"/>
        <xdr:cNvSpPr/>
      </xdr:nvSpPr>
      <xdr:spPr>
        <a:xfrm>
          <a:off x="203835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129540</xdr:rowOff>
    </xdr:from>
    <xdr:to>
      <xdr:col>111</xdr:col>
      <xdr:colOff>177800</xdr:colOff>
      <xdr:row>62</xdr:row>
      <xdr:rowOff>129540</xdr:rowOff>
    </xdr:to>
    <xdr:cxnSp macro="">
      <xdr:nvCxnSpPr>
        <xdr:cNvPr id="565" name="直線コネクタ 564"/>
        <xdr:cNvCxnSpPr/>
      </xdr:nvCxnSpPr>
      <xdr:spPr>
        <a:xfrm>
          <a:off x="20434300" y="10759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78740</xdr:rowOff>
    </xdr:from>
    <xdr:to>
      <xdr:col>102</xdr:col>
      <xdr:colOff>165100</xdr:colOff>
      <xdr:row>63</xdr:row>
      <xdr:rowOff>8890</xdr:rowOff>
    </xdr:to>
    <xdr:sp macro="" textlink="">
      <xdr:nvSpPr>
        <xdr:cNvPr id="566" name="楕円 565"/>
        <xdr:cNvSpPr/>
      </xdr:nvSpPr>
      <xdr:spPr>
        <a:xfrm>
          <a:off x="194945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129540</xdr:rowOff>
    </xdr:from>
    <xdr:to>
      <xdr:col>107</xdr:col>
      <xdr:colOff>50800</xdr:colOff>
      <xdr:row>62</xdr:row>
      <xdr:rowOff>129540</xdr:rowOff>
    </xdr:to>
    <xdr:cxnSp macro="">
      <xdr:nvCxnSpPr>
        <xdr:cNvPr id="567" name="直線コネクタ 566"/>
        <xdr:cNvCxnSpPr/>
      </xdr:nvCxnSpPr>
      <xdr:spPr>
        <a:xfrm>
          <a:off x="19545300" y="10759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82567</xdr:rowOff>
    </xdr:from>
    <xdr:ext cx="469744" cy="259045"/>
    <xdr:sp macro="" textlink="">
      <xdr:nvSpPr>
        <xdr:cNvPr id="568" name="n_1aveValue【保健センター・保健所】&#10;一人当たり面積"/>
        <xdr:cNvSpPr txBox="1"/>
      </xdr:nvSpPr>
      <xdr:spPr>
        <a:xfrm>
          <a:off x="210757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74947</xdr:rowOff>
    </xdr:from>
    <xdr:ext cx="469744" cy="259045"/>
    <xdr:sp macro="" textlink="">
      <xdr:nvSpPr>
        <xdr:cNvPr id="569" name="n_2aveValue【保健センター・保健所】&#10;一人当たり面積"/>
        <xdr:cNvSpPr txBox="1"/>
      </xdr:nvSpPr>
      <xdr:spPr>
        <a:xfrm>
          <a:off x="201994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67327</xdr:rowOff>
    </xdr:from>
    <xdr:ext cx="469744" cy="259045"/>
    <xdr:sp macro="" textlink="">
      <xdr:nvSpPr>
        <xdr:cNvPr id="570" name="n_3aveValue【保健センター・保健所】&#10;一人当たり面積"/>
        <xdr:cNvSpPr txBox="1"/>
      </xdr:nvSpPr>
      <xdr:spPr>
        <a:xfrm>
          <a:off x="19310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17</xdr:rowOff>
    </xdr:from>
    <xdr:ext cx="469744" cy="259045"/>
    <xdr:sp macro="" textlink="">
      <xdr:nvSpPr>
        <xdr:cNvPr id="571" name="n_1mainValue【保健センター・保健所】&#10;一人当たり面積"/>
        <xdr:cNvSpPr txBox="1"/>
      </xdr:nvSpPr>
      <xdr:spPr>
        <a:xfrm>
          <a:off x="21075727" y="1080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17</xdr:rowOff>
    </xdr:from>
    <xdr:ext cx="469744" cy="259045"/>
    <xdr:sp macro="" textlink="">
      <xdr:nvSpPr>
        <xdr:cNvPr id="572" name="n_2mainValue【保健センター・保健所】&#10;一人当たり面積"/>
        <xdr:cNvSpPr txBox="1"/>
      </xdr:nvSpPr>
      <xdr:spPr>
        <a:xfrm>
          <a:off x="20199427" y="1080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17</xdr:rowOff>
    </xdr:from>
    <xdr:ext cx="469744" cy="259045"/>
    <xdr:sp macro="" textlink="">
      <xdr:nvSpPr>
        <xdr:cNvPr id="573" name="n_3mainValue【保健センター・保健所】&#10;一人当たり面積"/>
        <xdr:cNvSpPr txBox="1"/>
      </xdr:nvSpPr>
      <xdr:spPr>
        <a:xfrm>
          <a:off x="19310427" y="1080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4" name="正方形/長方形 57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5" name="正方形/長方形 57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6" name="正方形/長方形 57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7" name="正方形/長方形 57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8" name="正方形/長方形 57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9" name="正方形/長方形 57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0" name="正方形/長方形 57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1" name="正方形/長方形 58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2" name="テキスト ボックス 58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3" name="直線コネクタ 58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4" name="直線コネクタ 58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5" name="テキスト ボックス 58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6" name="直線コネクタ 58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7" name="テキスト ボックス 58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8" name="直線コネクタ 58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9" name="テキスト ボックス 58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90" name="直線コネクタ 58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1" name="テキスト ボックス 59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2" name="直線コネクタ 59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3" name="テキスト ボックス 59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4" name="直線コネクタ 59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5" name="テキスト ボックス 59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6" name="直線コネクタ 59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7" name="テキスト ボックス 59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116477</xdr:rowOff>
    </xdr:from>
    <xdr:to>
      <xdr:col>85</xdr:col>
      <xdr:colOff>126364</xdr:colOff>
      <xdr:row>86</xdr:row>
      <xdr:rowOff>33201</xdr:rowOff>
    </xdr:to>
    <xdr:cxnSp macro="">
      <xdr:nvCxnSpPr>
        <xdr:cNvPr id="599" name="直線コネクタ 598"/>
        <xdr:cNvCxnSpPr/>
      </xdr:nvCxnSpPr>
      <xdr:spPr>
        <a:xfrm flipV="1">
          <a:off x="16318864" y="13489577"/>
          <a:ext cx="0" cy="1288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37028</xdr:rowOff>
    </xdr:from>
    <xdr:ext cx="340478" cy="259045"/>
    <xdr:sp macro="" textlink="">
      <xdr:nvSpPr>
        <xdr:cNvPr id="600" name="【消防施設】&#10;有形固定資産減価償却率最小値テキスト"/>
        <xdr:cNvSpPr txBox="1"/>
      </xdr:nvSpPr>
      <xdr:spPr>
        <a:xfrm>
          <a:off x="16357600" y="147817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33201</xdr:rowOff>
    </xdr:from>
    <xdr:to>
      <xdr:col>86</xdr:col>
      <xdr:colOff>25400</xdr:colOff>
      <xdr:row>86</xdr:row>
      <xdr:rowOff>33201</xdr:rowOff>
    </xdr:to>
    <xdr:cxnSp macro="">
      <xdr:nvCxnSpPr>
        <xdr:cNvPr id="601" name="直線コネクタ 600"/>
        <xdr:cNvCxnSpPr/>
      </xdr:nvCxnSpPr>
      <xdr:spPr>
        <a:xfrm>
          <a:off x="16230600" y="1477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63154</xdr:rowOff>
    </xdr:from>
    <xdr:ext cx="405111" cy="259045"/>
    <xdr:sp macro="" textlink="">
      <xdr:nvSpPr>
        <xdr:cNvPr id="602" name="【消防施設】&#10;有形固定資産減価償却率最大値テキスト"/>
        <xdr:cNvSpPr txBox="1"/>
      </xdr:nvSpPr>
      <xdr:spPr>
        <a:xfrm>
          <a:off x="16357600" y="1326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116477</xdr:rowOff>
    </xdr:from>
    <xdr:to>
      <xdr:col>86</xdr:col>
      <xdr:colOff>25400</xdr:colOff>
      <xdr:row>78</xdr:row>
      <xdr:rowOff>116477</xdr:rowOff>
    </xdr:to>
    <xdr:cxnSp macro="">
      <xdr:nvCxnSpPr>
        <xdr:cNvPr id="603" name="直線コネクタ 602"/>
        <xdr:cNvCxnSpPr/>
      </xdr:nvCxnSpPr>
      <xdr:spPr>
        <a:xfrm>
          <a:off x="16230600" y="1348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3283</xdr:rowOff>
    </xdr:from>
    <xdr:ext cx="405111" cy="259045"/>
    <xdr:sp macro="" textlink="">
      <xdr:nvSpPr>
        <xdr:cNvPr id="604" name="【消防施設】&#10;有形固定資産減価償却率平均値テキスト"/>
        <xdr:cNvSpPr txBox="1"/>
      </xdr:nvSpPr>
      <xdr:spPr>
        <a:xfrm>
          <a:off x="16357600" y="13890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24856</xdr:rowOff>
    </xdr:from>
    <xdr:to>
      <xdr:col>85</xdr:col>
      <xdr:colOff>177800</xdr:colOff>
      <xdr:row>81</xdr:row>
      <xdr:rowOff>126456</xdr:rowOff>
    </xdr:to>
    <xdr:sp macro="" textlink="">
      <xdr:nvSpPr>
        <xdr:cNvPr id="605" name="フローチャート: 判断 604"/>
        <xdr:cNvSpPr/>
      </xdr:nvSpPr>
      <xdr:spPr>
        <a:xfrm>
          <a:off x="16268700" y="139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52614</xdr:rowOff>
    </xdr:from>
    <xdr:to>
      <xdr:col>81</xdr:col>
      <xdr:colOff>101600</xdr:colOff>
      <xdr:row>81</xdr:row>
      <xdr:rowOff>154214</xdr:rowOff>
    </xdr:to>
    <xdr:sp macro="" textlink="">
      <xdr:nvSpPr>
        <xdr:cNvPr id="606" name="フローチャート: 判断 605"/>
        <xdr:cNvSpPr/>
      </xdr:nvSpPr>
      <xdr:spPr>
        <a:xfrm>
          <a:off x="15430500" y="1394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70576</xdr:rowOff>
    </xdr:from>
    <xdr:to>
      <xdr:col>76</xdr:col>
      <xdr:colOff>165100</xdr:colOff>
      <xdr:row>82</xdr:row>
      <xdr:rowOff>726</xdr:rowOff>
    </xdr:to>
    <xdr:sp macro="" textlink="">
      <xdr:nvSpPr>
        <xdr:cNvPr id="607" name="フローチャート: 判断 606"/>
        <xdr:cNvSpPr/>
      </xdr:nvSpPr>
      <xdr:spPr>
        <a:xfrm>
          <a:off x="14541500" y="139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64044</xdr:rowOff>
    </xdr:from>
    <xdr:to>
      <xdr:col>72</xdr:col>
      <xdr:colOff>38100</xdr:colOff>
      <xdr:row>80</xdr:row>
      <xdr:rowOff>165644</xdr:rowOff>
    </xdr:to>
    <xdr:sp macro="" textlink="">
      <xdr:nvSpPr>
        <xdr:cNvPr id="608" name="フローチャート: 判断 607"/>
        <xdr:cNvSpPr/>
      </xdr:nvSpPr>
      <xdr:spPr>
        <a:xfrm>
          <a:off x="13652500" y="1378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9" name="テキスト ボックス 60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0" name="テキスト ボックス 60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1" name="テキスト ボックス 61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2" name="テキスト ボックス 61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3" name="テキスト ボックス 61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152219</xdr:rowOff>
    </xdr:from>
    <xdr:to>
      <xdr:col>85</xdr:col>
      <xdr:colOff>177800</xdr:colOff>
      <xdr:row>80</xdr:row>
      <xdr:rowOff>82369</xdr:rowOff>
    </xdr:to>
    <xdr:sp macro="" textlink="">
      <xdr:nvSpPr>
        <xdr:cNvPr id="614" name="楕円 613"/>
        <xdr:cNvSpPr/>
      </xdr:nvSpPr>
      <xdr:spPr>
        <a:xfrm>
          <a:off x="16268700" y="1369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3646</xdr:rowOff>
    </xdr:from>
    <xdr:ext cx="405111" cy="259045"/>
    <xdr:sp macro="" textlink="">
      <xdr:nvSpPr>
        <xdr:cNvPr id="615" name="【消防施設】&#10;有形固定資産減価償却率該当値テキスト"/>
        <xdr:cNvSpPr txBox="1"/>
      </xdr:nvSpPr>
      <xdr:spPr>
        <a:xfrm>
          <a:off x="16357600" y="13548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21589</xdr:rowOff>
    </xdr:from>
    <xdr:to>
      <xdr:col>81</xdr:col>
      <xdr:colOff>101600</xdr:colOff>
      <xdr:row>80</xdr:row>
      <xdr:rowOff>123189</xdr:rowOff>
    </xdr:to>
    <xdr:sp macro="" textlink="">
      <xdr:nvSpPr>
        <xdr:cNvPr id="616" name="楕円 615"/>
        <xdr:cNvSpPr/>
      </xdr:nvSpPr>
      <xdr:spPr>
        <a:xfrm>
          <a:off x="15430500" y="1373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31569</xdr:rowOff>
    </xdr:from>
    <xdr:to>
      <xdr:col>85</xdr:col>
      <xdr:colOff>127000</xdr:colOff>
      <xdr:row>80</xdr:row>
      <xdr:rowOff>72389</xdr:rowOff>
    </xdr:to>
    <xdr:cxnSp macro="">
      <xdr:nvCxnSpPr>
        <xdr:cNvPr id="617" name="直線コネクタ 616"/>
        <xdr:cNvCxnSpPr/>
      </xdr:nvCxnSpPr>
      <xdr:spPr>
        <a:xfrm flipV="1">
          <a:off x="15481300" y="13747569"/>
          <a:ext cx="838200" cy="4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46082</xdr:rowOff>
    </xdr:from>
    <xdr:to>
      <xdr:col>76</xdr:col>
      <xdr:colOff>165100</xdr:colOff>
      <xdr:row>80</xdr:row>
      <xdr:rowOff>147682</xdr:rowOff>
    </xdr:to>
    <xdr:sp macro="" textlink="">
      <xdr:nvSpPr>
        <xdr:cNvPr id="618" name="楕円 617"/>
        <xdr:cNvSpPr/>
      </xdr:nvSpPr>
      <xdr:spPr>
        <a:xfrm>
          <a:off x="14541500" y="1376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72389</xdr:rowOff>
    </xdr:from>
    <xdr:to>
      <xdr:col>81</xdr:col>
      <xdr:colOff>50800</xdr:colOff>
      <xdr:row>80</xdr:row>
      <xdr:rowOff>96882</xdr:rowOff>
    </xdr:to>
    <xdr:cxnSp macro="">
      <xdr:nvCxnSpPr>
        <xdr:cNvPr id="619" name="直線コネクタ 618"/>
        <xdr:cNvCxnSpPr/>
      </xdr:nvCxnSpPr>
      <xdr:spPr>
        <a:xfrm flipV="1">
          <a:off x="14592300" y="13788389"/>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85271</xdr:rowOff>
    </xdr:from>
    <xdr:to>
      <xdr:col>72</xdr:col>
      <xdr:colOff>38100</xdr:colOff>
      <xdr:row>82</xdr:row>
      <xdr:rowOff>15421</xdr:rowOff>
    </xdr:to>
    <xdr:sp macro="" textlink="">
      <xdr:nvSpPr>
        <xdr:cNvPr id="620" name="楕円 619"/>
        <xdr:cNvSpPr/>
      </xdr:nvSpPr>
      <xdr:spPr>
        <a:xfrm>
          <a:off x="13652500" y="1397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96882</xdr:rowOff>
    </xdr:from>
    <xdr:to>
      <xdr:col>76</xdr:col>
      <xdr:colOff>114300</xdr:colOff>
      <xdr:row>81</xdr:row>
      <xdr:rowOff>136071</xdr:rowOff>
    </xdr:to>
    <xdr:cxnSp macro="">
      <xdr:nvCxnSpPr>
        <xdr:cNvPr id="621" name="直線コネクタ 620"/>
        <xdr:cNvCxnSpPr/>
      </xdr:nvCxnSpPr>
      <xdr:spPr>
        <a:xfrm flipV="1">
          <a:off x="13703300" y="13812882"/>
          <a:ext cx="889000" cy="21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145341</xdr:rowOff>
    </xdr:from>
    <xdr:ext cx="405111" cy="259045"/>
    <xdr:sp macro="" textlink="">
      <xdr:nvSpPr>
        <xdr:cNvPr id="622" name="n_1aveValue【消防施設】&#10;有形固定資産減価償却率"/>
        <xdr:cNvSpPr txBox="1"/>
      </xdr:nvSpPr>
      <xdr:spPr>
        <a:xfrm>
          <a:off x="15266044" y="1403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163303</xdr:rowOff>
    </xdr:from>
    <xdr:ext cx="405111" cy="259045"/>
    <xdr:sp macro="" textlink="">
      <xdr:nvSpPr>
        <xdr:cNvPr id="623" name="n_2aveValue【消防施設】&#10;有形固定資産減価償却率"/>
        <xdr:cNvSpPr txBox="1"/>
      </xdr:nvSpPr>
      <xdr:spPr>
        <a:xfrm>
          <a:off x="14389744" y="1405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10721</xdr:rowOff>
    </xdr:from>
    <xdr:ext cx="405111" cy="259045"/>
    <xdr:sp macro="" textlink="">
      <xdr:nvSpPr>
        <xdr:cNvPr id="624" name="n_3aveValue【消防施設】&#10;有形固定資産減価償却率"/>
        <xdr:cNvSpPr txBox="1"/>
      </xdr:nvSpPr>
      <xdr:spPr>
        <a:xfrm>
          <a:off x="13500744" y="1355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139716</xdr:rowOff>
    </xdr:from>
    <xdr:ext cx="405111" cy="259045"/>
    <xdr:sp macro="" textlink="">
      <xdr:nvSpPr>
        <xdr:cNvPr id="625" name="n_1mainValue【消防施設】&#10;有形固定資産減価償却率"/>
        <xdr:cNvSpPr txBox="1"/>
      </xdr:nvSpPr>
      <xdr:spPr>
        <a:xfrm>
          <a:off x="15266044" y="1351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164209</xdr:rowOff>
    </xdr:from>
    <xdr:ext cx="405111" cy="259045"/>
    <xdr:sp macro="" textlink="">
      <xdr:nvSpPr>
        <xdr:cNvPr id="626" name="n_2mainValue【消防施設】&#10;有形固定資産減価償却率"/>
        <xdr:cNvSpPr txBox="1"/>
      </xdr:nvSpPr>
      <xdr:spPr>
        <a:xfrm>
          <a:off x="14389744" y="13537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6548</xdr:rowOff>
    </xdr:from>
    <xdr:ext cx="405111" cy="259045"/>
    <xdr:sp macro="" textlink="">
      <xdr:nvSpPr>
        <xdr:cNvPr id="627" name="n_3mainValue【消防施設】&#10;有形固定資産減価償却率"/>
        <xdr:cNvSpPr txBox="1"/>
      </xdr:nvSpPr>
      <xdr:spPr>
        <a:xfrm>
          <a:off x="13500744" y="1406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8" name="正方形/長方形 62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9" name="正方形/長方形 62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0" name="正方形/長方形 62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1" name="正方形/長方形 63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2" name="正方形/長方形 63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3" name="正方形/長方形 63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4" name="正方形/長方形 63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5" name="正方形/長方形 63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6" name="テキスト ボックス 63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7" name="直線コネクタ 63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38" name="直線コネクタ 63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39" name="テキスト ボックス 63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40" name="直線コネクタ 63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41" name="テキスト ボックス 64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42" name="直線コネクタ 64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43" name="テキスト ボックス 64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44" name="直線コネクタ 64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45" name="テキスト ボックス 64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6" name="直線コネクタ 64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7" name="テキスト ボックス 64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80</xdr:row>
      <xdr:rowOff>1524</xdr:rowOff>
    </xdr:from>
    <xdr:to>
      <xdr:col>116</xdr:col>
      <xdr:colOff>62864</xdr:colOff>
      <xdr:row>86</xdr:row>
      <xdr:rowOff>6096</xdr:rowOff>
    </xdr:to>
    <xdr:cxnSp macro="">
      <xdr:nvCxnSpPr>
        <xdr:cNvPr id="649" name="直線コネクタ 648"/>
        <xdr:cNvCxnSpPr/>
      </xdr:nvCxnSpPr>
      <xdr:spPr>
        <a:xfrm flipV="1">
          <a:off x="22160864" y="13717524"/>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650"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651" name="直線コネクタ 650"/>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119651</xdr:rowOff>
    </xdr:from>
    <xdr:ext cx="469744" cy="259045"/>
    <xdr:sp macro="" textlink="">
      <xdr:nvSpPr>
        <xdr:cNvPr id="652" name="【消防施設】&#10;一人当たり面積最大値テキスト"/>
        <xdr:cNvSpPr txBox="1"/>
      </xdr:nvSpPr>
      <xdr:spPr>
        <a:xfrm>
          <a:off x="22199600" y="1349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80</xdr:row>
      <xdr:rowOff>1524</xdr:rowOff>
    </xdr:from>
    <xdr:to>
      <xdr:col>116</xdr:col>
      <xdr:colOff>152400</xdr:colOff>
      <xdr:row>80</xdr:row>
      <xdr:rowOff>1524</xdr:rowOff>
    </xdr:to>
    <xdr:cxnSp macro="">
      <xdr:nvCxnSpPr>
        <xdr:cNvPr id="653" name="直線コネクタ 652"/>
        <xdr:cNvCxnSpPr/>
      </xdr:nvCxnSpPr>
      <xdr:spPr>
        <a:xfrm>
          <a:off x="22072600" y="13717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90188</xdr:rowOff>
    </xdr:from>
    <xdr:ext cx="469744" cy="259045"/>
    <xdr:sp macro="" textlink="">
      <xdr:nvSpPr>
        <xdr:cNvPr id="654" name="【消防施設】&#10;一人当たり面積平均値テキスト"/>
        <xdr:cNvSpPr txBox="1"/>
      </xdr:nvSpPr>
      <xdr:spPr>
        <a:xfrm>
          <a:off x="22199600" y="1414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67311</xdr:rowOff>
    </xdr:from>
    <xdr:to>
      <xdr:col>116</xdr:col>
      <xdr:colOff>114300</xdr:colOff>
      <xdr:row>83</xdr:row>
      <xdr:rowOff>168911</xdr:rowOff>
    </xdr:to>
    <xdr:sp macro="" textlink="">
      <xdr:nvSpPr>
        <xdr:cNvPr id="655" name="フローチャート: 判断 654"/>
        <xdr:cNvSpPr/>
      </xdr:nvSpPr>
      <xdr:spPr>
        <a:xfrm>
          <a:off x="22110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39878</xdr:rowOff>
    </xdr:from>
    <xdr:to>
      <xdr:col>112</xdr:col>
      <xdr:colOff>38100</xdr:colOff>
      <xdr:row>83</xdr:row>
      <xdr:rowOff>141478</xdr:rowOff>
    </xdr:to>
    <xdr:sp macro="" textlink="">
      <xdr:nvSpPr>
        <xdr:cNvPr id="656" name="フローチャート: 判断 655"/>
        <xdr:cNvSpPr/>
      </xdr:nvSpPr>
      <xdr:spPr>
        <a:xfrm>
          <a:off x="21272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58165</xdr:rowOff>
    </xdr:from>
    <xdr:to>
      <xdr:col>107</xdr:col>
      <xdr:colOff>101600</xdr:colOff>
      <xdr:row>83</xdr:row>
      <xdr:rowOff>159765</xdr:rowOff>
    </xdr:to>
    <xdr:sp macro="" textlink="">
      <xdr:nvSpPr>
        <xdr:cNvPr id="657" name="フローチャート: 判断 656"/>
        <xdr:cNvSpPr/>
      </xdr:nvSpPr>
      <xdr:spPr>
        <a:xfrm>
          <a:off x="20383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658" name="フローチャート: 判断 657"/>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9" name="テキスト ボックス 65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0" name="テキスト ボックス 65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1" name="テキスト ボックス 66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2" name="テキスト ボックス 66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3" name="テキスト ボックス 66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7874</xdr:rowOff>
    </xdr:from>
    <xdr:to>
      <xdr:col>116</xdr:col>
      <xdr:colOff>114300</xdr:colOff>
      <xdr:row>85</xdr:row>
      <xdr:rowOff>109474</xdr:rowOff>
    </xdr:to>
    <xdr:sp macro="" textlink="">
      <xdr:nvSpPr>
        <xdr:cNvPr id="664" name="楕円 663"/>
        <xdr:cNvSpPr/>
      </xdr:nvSpPr>
      <xdr:spPr>
        <a:xfrm>
          <a:off x="22110700"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94251</xdr:rowOff>
    </xdr:from>
    <xdr:ext cx="469744" cy="259045"/>
    <xdr:sp macro="" textlink="">
      <xdr:nvSpPr>
        <xdr:cNvPr id="665" name="【消防施設】&#10;一人当たり面積該当値テキスト"/>
        <xdr:cNvSpPr txBox="1"/>
      </xdr:nvSpPr>
      <xdr:spPr>
        <a:xfrm>
          <a:off x="22199600" y="14496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7874</xdr:rowOff>
    </xdr:from>
    <xdr:to>
      <xdr:col>112</xdr:col>
      <xdr:colOff>38100</xdr:colOff>
      <xdr:row>85</xdr:row>
      <xdr:rowOff>109474</xdr:rowOff>
    </xdr:to>
    <xdr:sp macro="" textlink="">
      <xdr:nvSpPr>
        <xdr:cNvPr id="666" name="楕円 665"/>
        <xdr:cNvSpPr/>
      </xdr:nvSpPr>
      <xdr:spPr>
        <a:xfrm>
          <a:off x="21272500"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58674</xdr:rowOff>
    </xdr:from>
    <xdr:to>
      <xdr:col>116</xdr:col>
      <xdr:colOff>63500</xdr:colOff>
      <xdr:row>85</xdr:row>
      <xdr:rowOff>58674</xdr:rowOff>
    </xdr:to>
    <xdr:cxnSp macro="">
      <xdr:nvCxnSpPr>
        <xdr:cNvPr id="667" name="直線コネクタ 666"/>
        <xdr:cNvCxnSpPr/>
      </xdr:nvCxnSpPr>
      <xdr:spPr>
        <a:xfrm>
          <a:off x="21323300" y="146319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7874</xdr:rowOff>
    </xdr:from>
    <xdr:to>
      <xdr:col>107</xdr:col>
      <xdr:colOff>101600</xdr:colOff>
      <xdr:row>85</xdr:row>
      <xdr:rowOff>109474</xdr:rowOff>
    </xdr:to>
    <xdr:sp macro="" textlink="">
      <xdr:nvSpPr>
        <xdr:cNvPr id="668" name="楕円 667"/>
        <xdr:cNvSpPr/>
      </xdr:nvSpPr>
      <xdr:spPr>
        <a:xfrm>
          <a:off x="20383500"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58674</xdr:rowOff>
    </xdr:from>
    <xdr:to>
      <xdr:col>111</xdr:col>
      <xdr:colOff>177800</xdr:colOff>
      <xdr:row>85</xdr:row>
      <xdr:rowOff>58674</xdr:rowOff>
    </xdr:to>
    <xdr:cxnSp macro="">
      <xdr:nvCxnSpPr>
        <xdr:cNvPr id="669" name="直線コネクタ 668"/>
        <xdr:cNvCxnSpPr/>
      </xdr:nvCxnSpPr>
      <xdr:spPr>
        <a:xfrm>
          <a:off x="20434300" y="14631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7874</xdr:rowOff>
    </xdr:from>
    <xdr:to>
      <xdr:col>102</xdr:col>
      <xdr:colOff>165100</xdr:colOff>
      <xdr:row>85</xdr:row>
      <xdr:rowOff>109474</xdr:rowOff>
    </xdr:to>
    <xdr:sp macro="" textlink="">
      <xdr:nvSpPr>
        <xdr:cNvPr id="670" name="楕円 669"/>
        <xdr:cNvSpPr/>
      </xdr:nvSpPr>
      <xdr:spPr>
        <a:xfrm>
          <a:off x="19494500"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58674</xdr:rowOff>
    </xdr:from>
    <xdr:to>
      <xdr:col>107</xdr:col>
      <xdr:colOff>50800</xdr:colOff>
      <xdr:row>85</xdr:row>
      <xdr:rowOff>58674</xdr:rowOff>
    </xdr:to>
    <xdr:cxnSp macro="">
      <xdr:nvCxnSpPr>
        <xdr:cNvPr id="671" name="直線コネクタ 670"/>
        <xdr:cNvCxnSpPr/>
      </xdr:nvCxnSpPr>
      <xdr:spPr>
        <a:xfrm>
          <a:off x="19545300" y="14631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158005</xdr:rowOff>
    </xdr:from>
    <xdr:ext cx="469744" cy="259045"/>
    <xdr:sp macro="" textlink="">
      <xdr:nvSpPr>
        <xdr:cNvPr id="672" name="n_1aveValue【消防施設】&#10;一人当たり面積"/>
        <xdr:cNvSpPr txBox="1"/>
      </xdr:nvSpPr>
      <xdr:spPr>
        <a:xfrm>
          <a:off x="2107572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4842</xdr:rowOff>
    </xdr:from>
    <xdr:ext cx="469744" cy="259045"/>
    <xdr:sp macro="" textlink="">
      <xdr:nvSpPr>
        <xdr:cNvPr id="673" name="n_2aveValue【消防施設】&#10;一人当たり面積"/>
        <xdr:cNvSpPr txBox="1"/>
      </xdr:nvSpPr>
      <xdr:spPr>
        <a:xfrm>
          <a:off x="201994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36847</xdr:rowOff>
    </xdr:from>
    <xdr:ext cx="469744" cy="259045"/>
    <xdr:sp macro="" textlink="">
      <xdr:nvSpPr>
        <xdr:cNvPr id="674" name="n_3aveValue【消防施設】&#10;一人当たり面積"/>
        <xdr:cNvSpPr txBox="1"/>
      </xdr:nvSpPr>
      <xdr:spPr>
        <a:xfrm>
          <a:off x="19310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100601</xdr:rowOff>
    </xdr:from>
    <xdr:ext cx="469744" cy="259045"/>
    <xdr:sp macro="" textlink="">
      <xdr:nvSpPr>
        <xdr:cNvPr id="675" name="n_1mainValue【消防施設】&#10;一人当たり面積"/>
        <xdr:cNvSpPr txBox="1"/>
      </xdr:nvSpPr>
      <xdr:spPr>
        <a:xfrm>
          <a:off x="21075727" y="1467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100601</xdr:rowOff>
    </xdr:from>
    <xdr:ext cx="469744" cy="259045"/>
    <xdr:sp macro="" textlink="">
      <xdr:nvSpPr>
        <xdr:cNvPr id="676" name="n_2mainValue【消防施設】&#10;一人当たり面積"/>
        <xdr:cNvSpPr txBox="1"/>
      </xdr:nvSpPr>
      <xdr:spPr>
        <a:xfrm>
          <a:off x="20199427" y="1467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100601</xdr:rowOff>
    </xdr:from>
    <xdr:ext cx="469744" cy="259045"/>
    <xdr:sp macro="" textlink="">
      <xdr:nvSpPr>
        <xdr:cNvPr id="677" name="n_3mainValue【消防施設】&#10;一人当たり面積"/>
        <xdr:cNvSpPr txBox="1"/>
      </xdr:nvSpPr>
      <xdr:spPr>
        <a:xfrm>
          <a:off x="19310427" y="1467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8" name="正方形/長方形 67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9" name="正方形/長方形 67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0" name="正方形/長方形 67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1" name="正方形/長方形 68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2" name="正方形/長方形 68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3" name="正方形/長方形 68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4" name="正方形/長方形 68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5" name="正方形/長方形 68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6" name="テキスト ボックス 68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7" name="直線コネクタ 68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88" name="直線コネクタ 68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89" name="テキスト ボックス 68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0" name="直線コネクタ 68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1" name="テキスト ボックス 69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2" name="直線コネクタ 69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3" name="テキスト ボックス 69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4" name="直線コネクタ 69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5" name="テキスト ボックス 69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6" name="直線コネクタ 69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7" name="テキスト ボックス 69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98" name="直線コネクタ 69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99" name="テキスト ボックス 69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0" name="直線コネクタ 69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1" name="テキスト ボックス 70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30480</xdr:rowOff>
    </xdr:from>
    <xdr:to>
      <xdr:col>85</xdr:col>
      <xdr:colOff>126364</xdr:colOff>
      <xdr:row>109</xdr:row>
      <xdr:rowOff>35379</xdr:rowOff>
    </xdr:to>
    <xdr:cxnSp macro="">
      <xdr:nvCxnSpPr>
        <xdr:cNvPr id="703" name="直線コネクタ 702"/>
        <xdr:cNvCxnSpPr/>
      </xdr:nvCxnSpPr>
      <xdr:spPr>
        <a:xfrm flipV="1">
          <a:off x="16318864" y="17175480"/>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340478" cy="259045"/>
    <xdr:sp macro="" textlink="">
      <xdr:nvSpPr>
        <xdr:cNvPr id="704" name="【庁舎】&#10;有形固定資産減価償却率最小値テキスト"/>
        <xdr:cNvSpPr txBox="1"/>
      </xdr:nvSpPr>
      <xdr:spPr>
        <a:xfrm>
          <a:off x="163576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05" name="直線コネクタ 704"/>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148607</xdr:rowOff>
    </xdr:from>
    <xdr:ext cx="405111" cy="259045"/>
    <xdr:sp macro="" textlink="">
      <xdr:nvSpPr>
        <xdr:cNvPr id="706" name="【庁舎】&#10;有形固定資産減価償却率最大値テキスト"/>
        <xdr:cNvSpPr txBox="1"/>
      </xdr:nvSpPr>
      <xdr:spPr>
        <a:xfrm>
          <a:off x="16357600" y="1695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30480</xdr:rowOff>
    </xdr:from>
    <xdr:to>
      <xdr:col>86</xdr:col>
      <xdr:colOff>25400</xdr:colOff>
      <xdr:row>100</xdr:row>
      <xdr:rowOff>30480</xdr:rowOff>
    </xdr:to>
    <xdr:cxnSp macro="">
      <xdr:nvCxnSpPr>
        <xdr:cNvPr id="707" name="直線コネクタ 706"/>
        <xdr:cNvCxnSpPr/>
      </xdr:nvCxnSpPr>
      <xdr:spPr>
        <a:xfrm>
          <a:off x="16230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49547</xdr:rowOff>
    </xdr:from>
    <xdr:ext cx="405111" cy="259045"/>
    <xdr:sp macro="" textlink="">
      <xdr:nvSpPr>
        <xdr:cNvPr id="708" name="【庁舎】&#10;有形固定資産減価償却率平均値テキスト"/>
        <xdr:cNvSpPr txBox="1"/>
      </xdr:nvSpPr>
      <xdr:spPr>
        <a:xfrm>
          <a:off x="16357600" y="1805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71120</xdr:rowOff>
    </xdr:from>
    <xdr:to>
      <xdr:col>85</xdr:col>
      <xdr:colOff>177800</xdr:colOff>
      <xdr:row>106</xdr:row>
      <xdr:rowOff>1270</xdr:rowOff>
    </xdr:to>
    <xdr:sp macro="" textlink="">
      <xdr:nvSpPr>
        <xdr:cNvPr id="709" name="フローチャート: 判断 708"/>
        <xdr:cNvSpPr/>
      </xdr:nvSpPr>
      <xdr:spPr>
        <a:xfrm>
          <a:off x="16268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44994</xdr:rowOff>
    </xdr:from>
    <xdr:to>
      <xdr:col>81</xdr:col>
      <xdr:colOff>101600</xdr:colOff>
      <xdr:row>104</xdr:row>
      <xdr:rowOff>146594</xdr:rowOff>
    </xdr:to>
    <xdr:sp macro="" textlink="">
      <xdr:nvSpPr>
        <xdr:cNvPr id="710" name="フローチャート: 判断 709"/>
        <xdr:cNvSpPr/>
      </xdr:nvSpPr>
      <xdr:spPr>
        <a:xfrm>
          <a:off x="15430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64588</xdr:rowOff>
    </xdr:from>
    <xdr:to>
      <xdr:col>76</xdr:col>
      <xdr:colOff>165100</xdr:colOff>
      <xdr:row>104</xdr:row>
      <xdr:rowOff>166188</xdr:rowOff>
    </xdr:to>
    <xdr:sp macro="" textlink="">
      <xdr:nvSpPr>
        <xdr:cNvPr id="711" name="フローチャート: 判断 710"/>
        <xdr:cNvSpPr/>
      </xdr:nvSpPr>
      <xdr:spPr>
        <a:xfrm>
          <a:off x="14541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170724</xdr:rowOff>
    </xdr:from>
    <xdr:to>
      <xdr:col>72</xdr:col>
      <xdr:colOff>38100</xdr:colOff>
      <xdr:row>104</xdr:row>
      <xdr:rowOff>100874</xdr:rowOff>
    </xdr:to>
    <xdr:sp macro="" textlink="">
      <xdr:nvSpPr>
        <xdr:cNvPr id="712" name="フローチャート: 判断 711"/>
        <xdr:cNvSpPr/>
      </xdr:nvSpPr>
      <xdr:spPr>
        <a:xfrm>
          <a:off x="13652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3" name="テキスト ボックス 71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4" name="テキスト ボックス 71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5" name="テキスト ボックス 71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6" name="テキスト ボックス 71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7" name="テキスト ボックス 71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102144</xdr:rowOff>
    </xdr:from>
    <xdr:to>
      <xdr:col>85</xdr:col>
      <xdr:colOff>177800</xdr:colOff>
      <xdr:row>104</xdr:row>
      <xdr:rowOff>32294</xdr:rowOff>
    </xdr:to>
    <xdr:sp macro="" textlink="">
      <xdr:nvSpPr>
        <xdr:cNvPr id="718" name="楕円 717"/>
        <xdr:cNvSpPr/>
      </xdr:nvSpPr>
      <xdr:spPr>
        <a:xfrm>
          <a:off x="16268700" y="1776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125021</xdr:rowOff>
    </xdr:from>
    <xdr:ext cx="405111" cy="259045"/>
    <xdr:sp macro="" textlink="">
      <xdr:nvSpPr>
        <xdr:cNvPr id="719" name="【庁舎】&#10;有形固定資産減価償却率該当値テキスト"/>
        <xdr:cNvSpPr txBox="1"/>
      </xdr:nvSpPr>
      <xdr:spPr>
        <a:xfrm>
          <a:off x="16357600" y="17612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149498</xdr:rowOff>
    </xdr:from>
    <xdr:to>
      <xdr:col>81</xdr:col>
      <xdr:colOff>101600</xdr:colOff>
      <xdr:row>104</xdr:row>
      <xdr:rowOff>79648</xdr:rowOff>
    </xdr:to>
    <xdr:sp macro="" textlink="">
      <xdr:nvSpPr>
        <xdr:cNvPr id="720" name="楕円 719"/>
        <xdr:cNvSpPr/>
      </xdr:nvSpPr>
      <xdr:spPr>
        <a:xfrm>
          <a:off x="15430500" y="1780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152944</xdr:rowOff>
    </xdr:from>
    <xdr:to>
      <xdr:col>85</xdr:col>
      <xdr:colOff>127000</xdr:colOff>
      <xdr:row>104</xdr:row>
      <xdr:rowOff>28848</xdr:rowOff>
    </xdr:to>
    <xdr:cxnSp macro="">
      <xdr:nvCxnSpPr>
        <xdr:cNvPr id="721" name="直線コネクタ 720"/>
        <xdr:cNvCxnSpPr/>
      </xdr:nvCxnSpPr>
      <xdr:spPr>
        <a:xfrm flipV="1">
          <a:off x="15481300" y="17812294"/>
          <a:ext cx="8382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18869</xdr:rowOff>
    </xdr:from>
    <xdr:to>
      <xdr:col>76</xdr:col>
      <xdr:colOff>165100</xdr:colOff>
      <xdr:row>104</xdr:row>
      <xdr:rowOff>120469</xdr:rowOff>
    </xdr:to>
    <xdr:sp macro="" textlink="">
      <xdr:nvSpPr>
        <xdr:cNvPr id="722" name="楕円 721"/>
        <xdr:cNvSpPr/>
      </xdr:nvSpPr>
      <xdr:spPr>
        <a:xfrm>
          <a:off x="14541500" y="1784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28848</xdr:rowOff>
    </xdr:from>
    <xdr:to>
      <xdr:col>81</xdr:col>
      <xdr:colOff>50800</xdr:colOff>
      <xdr:row>104</xdr:row>
      <xdr:rowOff>69669</xdr:rowOff>
    </xdr:to>
    <xdr:cxnSp macro="">
      <xdr:nvCxnSpPr>
        <xdr:cNvPr id="723" name="直線コネクタ 722"/>
        <xdr:cNvCxnSpPr/>
      </xdr:nvCxnSpPr>
      <xdr:spPr>
        <a:xfrm flipV="1">
          <a:off x="14592300" y="17859648"/>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41729</xdr:rowOff>
    </xdr:from>
    <xdr:to>
      <xdr:col>72</xdr:col>
      <xdr:colOff>38100</xdr:colOff>
      <xdr:row>104</xdr:row>
      <xdr:rowOff>143329</xdr:rowOff>
    </xdr:to>
    <xdr:sp macro="" textlink="">
      <xdr:nvSpPr>
        <xdr:cNvPr id="724" name="楕円 723"/>
        <xdr:cNvSpPr/>
      </xdr:nvSpPr>
      <xdr:spPr>
        <a:xfrm>
          <a:off x="13652500" y="1787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69669</xdr:rowOff>
    </xdr:from>
    <xdr:to>
      <xdr:col>76</xdr:col>
      <xdr:colOff>114300</xdr:colOff>
      <xdr:row>104</xdr:row>
      <xdr:rowOff>92529</xdr:rowOff>
    </xdr:to>
    <xdr:cxnSp macro="">
      <xdr:nvCxnSpPr>
        <xdr:cNvPr id="725" name="直線コネクタ 724"/>
        <xdr:cNvCxnSpPr/>
      </xdr:nvCxnSpPr>
      <xdr:spPr>
        <a:xfrm flipV="1">
          <a:off x="13703300" y="17900469"/>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137721</xdr:rowOff>
    </xdr:from>
    <xdr:ext cx="405111" cy="259045"/>
    <xdr:sp macro="" textlink="">
      <xdr:nvSpPr>
        <xdr:cNvPr id="726" name="n_1aveValue【庁舎】&#10;有形固定資産減価償却率"/>
        <xdr:cNvSpPr txBox="1"/>
      </xdr:nvSpPr>
      <xdr:spPr>
        <a:xfrm>
          <a:off x="15266044" y="1796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157315</xdr:rowOff>
    </xdr:from>
    <xdr:ext cx="405111" cy="259045"/>
    <xdr:sp macro="" textlink="">
      <xdr:nvSpPr>
        <xdr:cNvPr id="727" name="n_2aveValue【庁舎】&#10;有形固定資産減価償却率"/>
        <xdr:cNvSpPr txBox="1"/>
      </xdr:nvSpPr>
      <xdr:spPr>
        <a:xfrm>
          <a:off x="14389744" y="1798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117401</xdr:rowOff>
    </xdr:from>
    <xdr:ext cx="405111" cy="259045"/>
    <xdr:sp macro="" textlink="">
      <xdr:nvSpPr>
        <xdr:cNvPr id="728" name="n_3aveValue【庁舎】&#10;有形固定資産減価償却率"/>
        <xdr:cNvSpPr txBox="1"/>
      </xdr:nvSpPr>
      <xdr:spPr>
        <a:xfrm>
          <a:off x="13500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96175</xdr:rowOff>
    </xdr:from>
    <xdr:ext cx="405111" cy="259045"/>
    <xdr:sp macro="" textlink="">
      <xdr:nvSpPr>
        <xdr:cNvPr id="729" name="n_1mainValue【庁舎】&#10;有形固定資産減価償却率"/>
        <xdr:cNvSpPr txBox="1"/>
      </xdr:nvSpPr>
      <xdr:spPr>
        <a:xfrm>
          <a:off x="15266044" y="17584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136996</xdr:rowOff>
    </xdr:from>
    <xdr:ext cx="405111" cy="259045"/>
    <xdr:sp macro="" textlink="">
      <xdr:nvSpPr>
        <xdr:cNvPr id="730" name="n_2mainValue【庁舎】&#10;有形固定資産減価償却率"/>
        <xdr:cNvSpPr txBox="1"/>
      </xdr:nvSpPr>
      <xdr:spPr>
        <a:xfrm>
          <a:off x="14389744" y="1762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134456</xdr:rowOff>
    </xdr:from>
    <xdr:ext cx="405111" cy="259045"/>
    <xdr:sp macro="" textlink="">
      <xdr:nvSpPr>
        <xdr:cNvPr id="731" name="n_3mainValue【庁舎】&#10;有形固定資産減価償却率"/>
        <xdr:cNvSpPr txBox="1"/>
      </xdr:nvSpPr>
      <xdr:spPr>
        <a:xfrm>
          <a:off x="13500744"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2" name="正方形/長方形 73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3" name="正方形/長方形 73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4" name="正方形/長方形 73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5" name="正方形/長方形 73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6" name="正方形/長方形 73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7" name="正方形/長方形 73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8" name="正方形/長方形 73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9" name="正方形/長方形 73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0" name="テキスト ボックス 73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1" name="直線コネクタ 74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42" name="直線コネクタ 74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3" name="テキスト ボックス 74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4" name="直線コネクタ 74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5" name="テキスト ボックス 74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46" name="直線コネクタ 74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47" name="テキスト ボックス 74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48" name="直線コネクタ 74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49" name="テキスト ボックス 74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0" name="直線コネクタ 74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51" name="テキスト ボックス 75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2" name="直線コネクタ 75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3" name="テキスト ボックス 75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160020</xdr:rowOff>
    </xdr:from>
    <xdr:to>
      <xdr:col>116</xdr:col>
      <xdr:colOff>62864</xdr:colOff>
      <xdr:row>108</xdr:row>
      <xdr:rowOff>34289</xdr:rowOff>
    </xdr:to>
    <xdr:cxnSp macro="">
      <xdr:nvCxnSpPr>
        <xdr:cNvPr id="755" name="直線コネクタ 754"/>
        <xdr:cNvCxnSpPr/>
      </xdr:nvCxnSpPr>
      <xdr:spPr>
        <a:xfrm flipV="1">
          <a:off x="22160864" y="17305020"/>
          <a:ext cx="0" cy="1245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38116</xdr:rowOff>
    </xdr:from>
    <xdr:ext cx="469744" cy="259045"/>
    <xdr:sp macro="" textlink="">
      <xdr:nvSpPr>
        <xdr:cNvPr id="756" name="【庁舎】&#10;一人当たり面積最小値テキスト"/>
        <xdr:cNvSpPr txBox="1"/>
      </xdr:nvSpPr>
      <xdr:spPr>
        <a:xfrm>
          <a:off x="22199600" y="1855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34289</xdr:rowOff>
    </xdr:from>
    <xdr:to>
      <xdr:col>116</xdr:col>
      <xdr:colOff>152400</xdr:colOff>
      <xdr:row>108</xdr:row>
      <xdr:rowOff>34289</xdr:rowOff>
    </xdr:to>
    <xdr:cxnSp macro="">
      <xdr:nvCxnSpPr>
        <xdr:cNvPr id="757" name="直線コネクタ 756"/>
        <xdr:cNvCxnSpPr/>
      </xdr:nvCxnSpPr>
      <xdr:spPr>
        <a:xfrm>
          <a:off x="22072600" y="18550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106697</xdr:rowOff>
    </xdr:from>
    <xdr:ext cx="469744" cy="259045"/>
    <xdr:sp macro="" textlink="">
      <xdr:nvSpPr>
        <xdr:cNvPr id="758" name="【庁舎】&#10;一人当たり面積最大値テキスト"/>
        <xdr:cNvSpPr txBox="1"/>
      </xdr:nvSpPr>
      <xdr:spPr>
        <a:xfrm>
          <a:off x="22199600" y="1708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160020</xdr:rowOff>
    </xdr:from>
    <xdr:to>
      <xdr:col>116</xdr:col>
      <xdr:colOff>152400</xdr:colOff>
      <xdr:row>100</xdr:row>
      <xdr:rowOff>160020</xdr:rowOff>
    </xdr:to>
    <xdr:cxnSp macro="">
      <xdr:nvCxnSpPr>
        <xdr:cNvPr id="759" name="直線コネクタ 758"/>
        <xdr:cNvCxnSpPr/>
      </xdr:nvCxnSpPr>
      <xdr:spPr>
        <a:xfrm>
          <a:off x="22072600" y="1730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135907</xdr:rowOff>
    </xdr:from>
    <xdr:ext cx="469744" cy="259045"/>
    <xdr:sp macro="" textlink="">
      <xdr:nvSpPr>
        <xdr:cNvPr id="760" name="【庁舎】&#10;一人当たり面積平均値テキスト"/>
        <xdr:cNvSpPr txBox="1"/>
      </xdr:nvSpPr>
      <xdr:spPr>
        <a:xfrm>
          <a:off x="22199600" y="17966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113030</xdr:rowOff>
    </xdr:from>
    <xdr:to>
      <xdr:col>116</xdr:col>
      <xdr:colOff>114300</xdr:colOff>
      <xdr:row>106</xdr:row>
      <xdr:rowOff>43180</xdr:rowOff>
    </xdr:to>
    <xdr:sp macro="" textlink="">
      <xdr:nvSpPr>
        <xdr:cNvPr id="761" name="フローチャート: 判断 760"/>
        <xdr:cNvSpPr/>
      </xdr:nvSpPr>
      <xdr:spPr>
        <a:xfrm>
          <a:off x="221107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111125</xdr:rowOff>
    </xdr:from>
    <xdr:to>
      <xdr:col>112</xdr:col>
      <xdr:colOff>38100</xdr:colOff>
      <xdr:row>106</xdr:row>
      <xdr:rowOff>41275</xdr:rowOff>
    </xdr:to>
    <xdr:sp macro="" textlink="">
      <xdr:nvSpPr>
        <xdr:cNvPr id="762" name="フローチャート: 判断 761"/>
        <xdr:cNvSpPr/>
      </xdr:nvSpPr>
      <xdr:spPr>
        <a:xfrm>
          <a:off x="21272500" y="1811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42545</xdr:rowOff>
    </xdr:from>
    <xdr:to>
      <xdr:col>107</xdr:col>
      <xdr:colOff>101600</xdr:colOff>
      <xdr:row>105</xdr:row>
      <xdr:rowOff>144145</xdr:rowOff>
    </xdr:to>
    <xdr:sp macro="" textlink="">
      <xdr:nvSpPr>
        <xdr:cNvPr id="763" name="フローチャート: 判断 762"/>
        <xdr:cNvSpPr/>
      </xdr:nvSpPr>
      <xdr:spPr>
        <a:xfrm>
          <a:off x="20383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6350</xdr:rowOff>
    </xdr:from>
    <xdr:to>
      <xdr:col>102</xdr:col>
      <xdr:colOff>165100</xdr:colOff>
      <xdr:row>106</xdr:row>
      <xdr:rowOff>107950</xdr:rowOff>
    </xdr:to>
    <xdr:sp macro="" textlink="">
      <xdr:nvSpPr>
        <xdr:cNvPr id="764" name="フローチャート: 判断 763"/>
        <xdr:cNvSpPr/>
      </xdr:nvSpPr>
      <xdr:spPr>
        <a:xfrm>
          <a:off x="19494500" y="1818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5" name="テキスト ボックス 76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6" name="テキスト ボックス 76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7" name="テキスト ボックス 76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8" name="テキスト ボックス 76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9" name="テキスト ボックス 76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153036</xdr:rowOff>
    </xdr:from>
    <xdr:to>
      <xdr:col>116</xdr:col>
      <xdr:colOff>114300</xdr:colOff>
      <xdr:row>107</xdr:row>
      <xdr:rowOff>83186</xdr:rowOff>
    </xdr:to>
    <xdr:sp macro="" textlink="">
      <xdr:nvSpPr>
        <xdr:cNvPr id="770" name="楕円 769"/>
        <xdr:cNvSpPr/>
      </xdr:nvSpPr>
      <xdr:spPr>
        <a:xfrm>
          <a:off x="22110700" y="1832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131463</xdr:rowOff>
    </xdr:from>
    <xdr:ext cx="469744" cy="259045"/>
    <xdr:sp macro="" textlink="">
      <xdr:nvSpPr>
        <xdr:cNvPr id="771" name="【庁舎】&#10;一人当たり面積該当値テキスト"/>
        <xdr:cNvSpPr txBox="1"/>
      </xdr:nvSpPr>
      <xdr:spPr>
        <a:xfrm>
          <a:off x="22199600" y="1830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153036</xdr:rowOff>
    </xdr:from>
    <xdr:to>
      <xdr:col>112</xdr:col>
      <xdr:colOff>38100</xdr:colOff>
      <xdr:row>107</xdr:row>
      <xdr:rowOff>83186</xdr:rowOff>
    </xdr:to>
    <xdr:sp macro="" textlink="">
      <xdr:nvSpPr>
        <xdr:cNvPr id="772" name="楕円 771"/>
        <xdr:cNvSpPr/>
      </xdr:nvSpPr>
      <xdr:spPr>
        <a:xfrm>
          <a:off x="21272500" y="1832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32386</xdr:rowOff>
    </xdr:from>
    <xdr:to>
      <xdr:col>116</xdr:col>
      <xdr:colOff>63500</xdr:colOff>
      <xdr:row>107</xdr:row>
      <xdr:rowOff>32386</xdr:rowOff>
    </xdr:to>
    <xdr:cxnSp macro="">
      <xdr:nvCxnSpPr>
        <xdr:cNvPr id="773" name="直線コネクタ 772"/>
        <xdr:cNvCxnSpPr/>
      </xdr:nvCxnSpPr>
      <xdr:spPr>
        <a:xfrm>
          <a:off x="21323300" y="183775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153036</xdr:rowOff>
    </xdr:from>
    <xdr:to>
      <xdr:col>107</xdr:col>
      <xdr:colOff>101600</xdr:colOff>
      <xdr:row>107</xdr:row>
      <xdr:rowOff>83186</xdr:rowOff>
    </xdr:to>
    <xdr:sp macro="" textlink="">
      <xdr:nvSpPr>
        <xdr:cNvPr id="774" name="楕円 773"/>
        <xdr:cNvSpPr/>
      </xdr:nvSpPr>
      <xdr:spPr>
        <a:xfrm>
          <a:off x="20383500" y="1832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32386</xdr:rowOff>
    </xdr:from>
    <xdr:to>
      <xdr:col>111</xdr:col>
      <xdr:colOff>177800</xdr:colOff>
      <xdr:row>107</xdr:row>
      <xdr:rowOff>32386</xdr:rowOff>
    </xdr:to>
    <xdr:cxnSp macro="">
      <xdr:nvCxnSpPr>
        <xdr:cNvPr id="775" name="直線コネクタ 774"/>
        <xdr:cNvCxnSpPr/>
      </xdr:nvCxnSpPr>
      <xdr:spPr>
        <a:xfrm>
          <a:off x="20434300" y="183775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154939</xdr:rowOff>
    </xdr:from>
    <xdr:to>
      <xdr:col>102</xdr:col>
      <xdr:colOff>165100</xdr:colOff>
      <xdr:row>107</xdr:row>
      <xdr:rowOff>85089</xdr:rowOff>
    </xdr:to>
    <xdr:sp macro="" textlink="">
      <xdr:nvSpPr>
        <xdr:cNvPr id="776" name="楕円 775"/>
        <xdr:cNvSpPr/>
      </xdr:nvSpPr>
      <xdr:spPr>
        <a:xfrm>
          <a:off x="19494500" y="183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32386</xdr:rowOff>
    </xdr:from>
    <xdr:to>
      <xdr:col>107</xdr:col>
      <xdr:colOff>50800</xdr:colOff>
      <xdr:row>107</xdr:row>
      <xdr:rowOff>34289</xdr:rowOff>
    </xdr:to>
    <xdr:cxnSp macro="">
      <xdr:nvCxnSpPr>
        <xdr:cNvPr id="777" name="直線コネクタ 776"/>
        <xdr:cNvCxnSpPr/>
      </xdr:nvCxnSpPr>
      <xdr:spPr>
        <a:xfrm flipV="1">
          <a:off x="19545300" y="18377536"/>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57802</xdr:rowOff>
    </xdr:from>
    <xdr:ext cx="469744" cy="259045"/>
    <xdr:sp macro="" textlink="">
      <xdr:nvSpPr>
        <xdr:cNvPr id="778" name="n_1aveValue【庁舎】&#10;一人当たり面積"/>
        <xdr:cNvSpPr txBox="1"/>
      </xdr:nvSpPr>
      <xdr:spPr>
        <a:xfrm>
          <a:off x="21075727" y="1788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160672</xdr:rowOff>
    </xdr:from>
    <xdr:ext cx="469744" cy="259045"/>
    <xdr:sp macro="" textlink="">
      <xdr:nvSpPr>
        <xdr:cNvPr id="779" name="n_2aveValue【庁舎】&#10;一人当たり面積"/>
        <xdr:cNvSpPr txBox="1"/>
      </xdr:nvSpPr>
      <xdr:spPr>
        <a:xfrm>
          <a:off x="20199427" y="1782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124477</xdr:rowOff>
    </xdr:from>
    <xdr:ext cx="469744" cy="259045"/>
    <xdr:sp macro="" textlink="">
      <xdr:nvSpPr>
        <xdr:cNvPr id="780" name="n_3aveValue【庁舎】&#10;一人当たり面積"/>
        <xdr:cNvSpPr txBox="1"/>
      </xdr:nvSpPr>
      <xdr:spPr>
        <a:xfrm>
          <a:off x="19310427" y="1795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74313</xdr:rowOff>
    </xdr:from>
    <xdr:ext cx="469744" cy="259045"/>
    <xdr:sp macro="" textlink="">
      <xdr:nvSpPr>
        <xdr:cNvPr id="781" name="n_1mainValue【庁舎】&#10;一人当たり面積"/>
        <xdr:cNvSpPr txBox="1"/>
      </xdr:nvSpPr>
      <xdr:spPr>
        <a:xfrm>
          <a:off x="21075727" y="1841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74313</xdr:rowOff>
    </xdr:from>
    <xdr:ext cx="469744" cy="259045"/>
    <xdr:sp macro="" textlink="">
      <xdr:nvSpPr>
        <xdr:cNvPr id="782" name="n_2mainValue【庁舎】&#10;一人当たり面積"/>
        <xdr:cNvSpPr txBox="1"/>
      </xdr:nvSpPr>
      <xdr:spPr>
        <a:xfrm>
          <a:off x="20199427" y="1841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76216</xdr:rowOff>
    </xdr:from>
    <xdr:ext cx="469744" cy="259045"/>
    <xdr:sp macro="" textlink="">
      <xdr:nvSpPr>
        <xdr:cNvPr id="783" name="n_3mainValue【庁舎】&#10;一人当たり面積"/>
        <xdr:cNvSpPr txBox="1"/>
      </xdr:nvSpPr>
      <xdr:spPr>
        <a:xfrm>
          <a:off x="19310427" y="1842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4" name="正方形/長方形 78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5" name="正方形/長方形 78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6" name="テキスト ボックス 78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について平成２０年度に建替えを行った保険センター・保健所は類似団体内平均値を下回っているものの、それ以外の類型別の施設については類似団体内平均値を上回っている。建設後４０年以上経過した市庁舎をはじめ、施設全般の老朽化が進行していることが要因である。建築年度別に施設全体の整備状況を整理すると現在の市庁舎が完成した昭和４７年度から６０年代にかけて建設された施設が多く、築３０年超の公共施設の延床面積が施設全体の半数近くを占めている。今後は公共施設に関する個別施設計画に基づき施設の耐震化や長寿命化を図るなど計画的に改修・修繕に取り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山形県天童市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62,073
61,567
113.01
26,720,825
25,220,175
1,390,998
13,317,001
22,621,539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a:solidFill>
                <a:schemeClr val="dk1"/>
              </a:solidFill>
              <a:effectLst/>
              <a:latin typeface="+mn-lt"/>
              <a:ea typeface="+mn-ea"/>
              <a:cs typeface="+mn-cs"/>
            </a:rPr>
            <a:t>　平成</a:t>
          </a:r>
          <a:r>
            <a:rPr lang="en-US" altLang="ja-JP" sz="1100" b="0" i="0">
              <a:solidFill>
                <a:schemeClr val="dk1"/>
              </a:solidFill>
              <a:effectLst/>
              <a:latin typeface="+mn-lt"/>
              <a:ea typeface="+mn-ea"/>
              <a:cs typeface="+mn-cs"/>
            </a:rPr>
            <a:t>30</a:t>
          </a:r>
          <a:r>
            <a:rPr lang="ja-JP" altLang="ja-JP" sz="1100" b="0" i="0">
              <a:solidFill>
                <a:schemeClr val="dk1"/>
              </a:solidFill>
              <a:effectLst/>
              <a:latin typeface="+mn-lt"/>
              <a:ea typeface="+mn-ea"/>
              <a:cs typeface="+mn-cs"/>
            </a:rPr>
            <a:t>年度は、市民税収及び</a:t>
          </a:r>
          <a:r>
            <a:rPr lang="ja-JP" altLang="ja-JP" sz="1100" b="0" i="0" baseline="0">
              <a:solidFill>
                <a:schemeClr val="dk1"/>
              </a:solidFill>
              <a:effectLst/>
              <a:latin typeface="+mn-lt"/>
              <a:ea typeface="+mn-ea"/>
              <a:cs typeface="+mn-cs"/>
            </a:rPr>
            <a:t>固定資産税収の増加など</a:t>
          </a:r>
          <a:r>
            <a:rPr lang="ja-JP" altLang="ja-JP" sz="1100">
              <a:solidFill>
                <a:schemeClr val="dk1"/>
              </a:solidFill>
              <a:effectLst/>
              <a:latin typeface="+mn-lt"/>
              <a:ea typeface="+mn-ea"/>
              <a:cs typeface="+mn-cs"/>
            </a:rPr>
            <a:t>により</a:t>
          </a:r>
          <a:r>
            <a:rPr lang="ja-JP" altLang="ja-JP" sz="1100" b="0" i="0" baseline="0">
              <a:solidFill>
                <a:schemeClr val="dk1"/>
              </a:solidFill>
              <a:effectLst/>
              <a:latin typeface="+mn-lt"/>
              <a:ea typeface="+mn-ea"/>
              <a:cs typeface="+mn-cs"/>
            </a:rPr>
            <a:t>基準財政収入額が前年度に比べて</a:t>
          </a:r>
          <a:r>
            <a:rPr lang="en-US" altLang="ja-JP" sz="1100" b="0" i="0" baseline="0">
              <a:solidFill>
                <a:schemeClr val="dk1"/>
              </a:solidFill>
              <a:effectLst/>
              <a:latin typeface="+mn-lt"/>
              <a:ea typeface="+mn-ea"/>
              <a:cs typeface="+mn-cs"/>
            </a:rPr>
            <a:t>0.8</a:t>
          </a:r>
          <a:r>
            <a:rPr lang="ja-JP" altLang="ja-JP" sz="1100" b="0" i="0" baseline="0">
              <a:solidFill>
                <a:schemeClr val="dk1"/>
              </a:solidFill>
              <a:effectLst/>
              <a:latin typeface="+mn-lt"/>
              <a:ea typeface="+mn-ea"/>
              <a:cs typeface="+mn-cs"/>
            </a:rPr>
            <a:t>％増加したため、</a:t>
          </a:r>
          <a:r>
            <a:rPr lang="en-US" altLang="ja-JP" sz="1100" b="0" i="0" baseline="0">
              <a:solidFill>
                <a:schemeClr val="dk1"/>
              </a:solidFill>
              <a:effectLst/>
              <a:latin typeface="+mn-lt"/>
              <a:ea typeface="+mn-ea"/>
              <a:cs typeface="+mn-cs"/>
            </a:rPr>
            <a:t>0.70</a:t>
          </a:r>
          <a:r>
            <a:rPr lang="ja-JP" altLang="ja-JP" sz="1100" b="0" i="0" baseline="0">
              <a:solidFill>
                <a:schemeClr val="dk1"/>
              </a:solidFill>
              <a:effectLst/>
              <a:latin typeface="+mn-lt"/>
              <a:ea typeface="+mn-ea"/>
              <a:cs typeface="+mn-cs"/>
            </a:rPr>
            <a:t>となった。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a:t>
          </a:r>
          <a:r>
            <a:rPr lang="ja-JP" altLang="ja-JP" sz="1100" b="0" i="0">
              <a:solidFill>
                <a:schemeClr val="dk1"/>
              </a:solidFill>
              <a:effectLst/>
              <a:latin typeface="+mn-lt"/>
              <a:ea typeface="+mn-ea"/>
              <a:cs typeface="+mn-cs"/>
            </a:rPr>
            <a:t>平成</a:t>
          </a:r>
          <a:r>
            <a:rPr lang="en-US" altLang="ja-JP" sz="1100" b="0" i="0">
              <a:solidFill>
                <a:schemeClr val="dk1"/>
              </a:solidFill>
              <a:effectLst/>
              <a:latin typeface="+mn-lt"/>
              <a:ea typeface="+mn-ea"/>
              <a:cs typeface="+mn-cs"/>
            </a:rPr>
            <a:t>26</a:t>
          </a:r>
          <a:r>
            <a:rPr lang="ja-JP" altLang="ja-JP" sz="1100" b="0" i="0">
              <a:solidFill>
                <a:schemeClr val="dk1"/>
              </a:solidFill>
              <a:effectLst/>
              <a:latin typeface="+mn-lt"/>
              <a:ea typeface="+mn-ea"/>
              <a:cs typeface="+mn-cs"/>
            </a:rPr>
            <a:t>年度から徐々に増加し、平成</a:t>
          </a:r>
          <a:r>
            <a:rPr lang="en-US" altLang="ja-JP" sz="1100" b="0" i="0">
              <a:solidFill>
                <a:schemeClr val="dk1"/>
              </a:solidFill>
              <a:effectLst/>
              <a:latin typeface="+mn-lt"/>
              <a:ea typeface="+mn-ea"/>
              <a:cs typeface="+mn-cs"/>
            </a:rPr>
            <a:t>27</a:t>
          </a:r>
          <a:r>
            <a:rPr lang="ja-JP" altLang="ja-JP" sz="1100" b="0" i="0">
              <a:solidFill>
                <a:schemeClr val="dk1"/>
              </a:solidFill>
              <a:effectLst/>
              <a:latin typeface="+mn-lt"/>
              <a:ea typeface="+mn-ea"/>
              <a:cs typeface="+mn-cs"/>
            </a:rPr>
            <a:t>年度から類似団体の平均値を上回って推移しているが、</a:t>
          </a:r>
          <a:r>
            <a:rPr lang="ja-JP" altLang="ja-JP" sz="1100" b="0" i="0" baseline="0">
              <a:solidFill>
                <a:schemeClr val="dk1"/>
              </a:solidFill>
              <a:effectLst/>
              <a:latin typeface="+mn-lt"/>
              <a:ea typeface="+mn-ea"/>
              <a:cs typeface="+mn-cs"/>
            </a:rPr>
            <a:t>今後も徹底した経費節減に努め、市税の課税客体などの把握や収納対策の強化を図り、さらなる自主財源確保の取り組みを進める。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45</xdr:row>
      <xdr:rowOff>13758</xdr:rowOff>
    </xdr:to>
    <xdr:cxnSp macro="">
      <xdr:nvCxnSpPr>
        <xdr:cNvPr id="64" name="直線コネクタ 63"/>
        <xdr:cNvCxnSpPr/>
      </xdr:nvCxnSpPr>
      <xdr:spPr>
        <a:xfrm flipV="1">
          <a:off x="4953000" y="6100233"/>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97367</xdr:rowOff>
    </xdr:from>
    <xdr:to>
      <xdr:col>23</xdr:col>
      <xdr:colOff>133350</xdr:colOff>
      <xdr:row>39</xdr:row>
      <xdr:rowOff>137583</xdr:rowOff>
    </xdr:to>
    <xdr:cxnSp macro="">
      <xdr:nvCxnSpPr>
        <xdr:cNvPr id="69" name="直線コネクタ 68"/>
        <xdr:cNvCxnSpPr/>
      </xdr:nvCxnSpPr>
      <xdr:spPr>
        <a:xfrm flipV="1">
          <a:off x="4114800" y="678391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57802</xdr:rowOff>
    </xdr:from>
    <xdr:ext cx="762000" cy="259045"/>
    <xdr:sp macro="" textlink="">
      <xdr:nvSpPr>
        <xdr:cNvPr id="70" name="財政力平均値テキスト"/>
        <xdr:cNvSpPr txBox="1"/>
      </xdr:nvSpPr>
      <xdr:spPr>
        <a:xfrm>
          <a:off x="5041900" y="7087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137583</xdr:rowOff>
    </xdr:from>
    <xdr:to>
      <xdr:col>19</xdr:col>
      <xdr:colOff>133350</xdr:colOff>
      <xdr:row>40</xdr:row>
      <xdr:rowOff>6350</xdr:rowOff>
    </xdr:to>
    <xdr:cxnSp macro="">
      <xdr:nvCxnSpPr>
        <xdr:cNvPr id="72" name="直線コネクタ 71"/>
        <xdr:cNvCxnSpPr/>
      </xdr:nvCxnSpPr>
      <xdr:spPr>
        <a:xfrm flipV="1">
          <a:off x="3225800" y="68241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85725</xdr:rowOff>
    </xdr:from>
    <xdr:to>
      <xdr:col>19</xdr:col>
      <xdr:colOff>184150</xdr:colOff>
      <xdr:row>42</xdr:row>
      <xdr:rowOff>15875</xdr:rowOff>
    </xdr:to>
    <xdr:sp macro="" textlink="">
      <xdr:nvSpPr>
        <xdr:cNvPr id="73" name="フローチャート: 判断 72"/>
        <xdr:cNvSpPr/>
      </xdr:nvSpPr>
      <xdr:spPr>
        <a:xfrm>
          <a:off x="4064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652</xdr:rowOff>
    </xdr:from>
    <xdr:ext cx="736600" cy="259045"/>
    <xdr:sp macro="" textlink="">
      <xdr:nvSpPr>
        <xdr:cNvPr id="74" name="テキスト ボックス 73"/>
        <xdr:cNvSpPr txBox="1"/>
      </xdr:nvSpPr>
      <xdr:spPr>
        <a:xfrm>
          <a:off x="3733800" y="720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6350</xdr:rowOff>
    </xdr:from>
    <xdr:to>
      <xdr:col>15</xdr:col>
      <xdr:colOff>82550</xdr:colOff>
      <xdr:row>40</xdr:row>
      <xdr:rowOff>46567</xdr:rowOff>
    </xdr:to>
    <xdr:cxnSp macro="">
      <xdr:nvCxnSpPr>
        <xdr:cNvPr id="75" name="直線コネクタ 74"/>
        <xdr:cNvCxnSpPr/>
      </xdr:nvCxnSpPr>
      <xdr:spPr>
        <a:xfrm flipV="1">
          <a:off x="2336800" y="68643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46567</xdr:rowOff>
    </xdr:from>
    <xdr:to>
      <xdr:col>11</xdr:col>
      <xdr:colOff>31750</xdr:colOff>
      <xdr:row>40</xdr:row>
      <xdr:rowOff>66675</xdr:rowOff>
    </xdr:to>
    <xdr:cxnSp macro="">
      <xdr:nvCxnSpPr>
        <xdr:cNvPr id="78" name="直線コネクタ 77"/>
        <xdr:cNvCxnSpPr/>
      </xdr:nvCxnSpPr>
      <xdr:spPr>
        <a:xfrm flipV="1">
          <a:off x="1447800" y="69045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xdr:cNvSpPr/>
      </xdr:nvSpPr>
      <xdr:spPr>
        <a:xfrm>
          <a:off x="2286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131885</xdr:rowOff>
    </xdr:from>
    <xdr:ext cx="762000" cy="259045"/>
    <xdr:sp macro="" textlink="">
      <xdr:nvSpPr>
        <xdr:cNvPr id="80" name="テキスト ボックス 79"/>
        <xdr:cNvSpPr txBox="1"/>
      </xdr:nvSpPr>
      <xdr:spPr>
        <a:xfrm>
          <a:off x="1955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102252</xdr:rowOff>
    </xdr:from>
    <xdr:ext cx="762000" cy="259045"/>
    <xdr:sp macro="" textlink="">
      <xdr:nvSpPr>
        <xdr:cNvPr id="82" name="テキスト ボックス 81"/>
        <xdr:cNvSpPr txBox="1"/>
      </xdr:nvSpPr>
      <xdr:spPr>
        <a:xfrm>
          <a:off x="1066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46567</xdr:rowOff>
    </xdr:from>
    <xdr:to>
      <xdr:col>23</xdr:col>
      <xdr:colOff>184150</xdr:colOff>
      <xdr:row>39</xdr:row>
      <xdr:rowOff>148167</xdr:rowOff>
    </xdr:to>
    <xdr:sp macro="" textlink="">
      <xdr:nvSpPr>
        <xdr:cNvPr id="88" name="楕円 87"/>
        <xdr:cNvSpPr/>
      </xdr:nvSpPr>
      <xdr:spPr>
        <a:xfrm>
          <a:off x="49022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63094</xdr:rowOff>
    </xdr:from>
    <xdr:ext cx="762000" cy="259045"/>
    <xdr:sp macro="" textlink="">
      <xdr:nvSpPr>
        <xdr:cNvPr id="89" name="財政力該当値テキスト"/>
        <xdr:cNvSpPr txBox="1"/>
      </xdr:nvSpPr>
      <xdr:spPr>
        <a:xfrm>
          <a:off x="5041900" y="657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86783</xdr:rowOff>
    </xdr:from>
    <xdr:to>
      <xdr:col>19</xdr:col>
      <xdr:colOff>184150</xdr:colOff>
      <xdr:row>40</xdr:row>
      <xdr:rowOff>16933</xdr:rowOff>
    </xdr:to>
    <xdr:sp macro="" textlink="">
      <xdr:nvSpPr>
        <xdr:cNvPr id="90" name="楕円 89"/>
        <xdr:cNvSpPr/>
      </xdr:nvSpPr>
      <xdr:spPr>
        <a:xfrm>
          <a:off x="4064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27110</xdr:rowOff>
    </xdr:from>
    <xdr:ext cx="736600" cy="259045"/>
    <xdr:sp macro="" textlink="">
      <xdr:nvSpPr>
        <xdr:cNvPr id="91" name="テキスト ボックス 90"/>
        <xdr:cNvSpPr txBox="1"/>
      </xdr:nvSpPr>
      <xdr:spPr>
        <a:xfrm>
          <a:off x="3733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127000</xdr:rowOff>
    </xdr:from>
    <xdr:to>
      <xdr:col>15</xdr:col>
      <xdr:colOff>133350</xdr:colOff>
      <xdr:row>40</xdr:row>
      <xdr:rowOff>57150</xdr:rowOff>
    </xdr:to>
    <xdr:sp macro="" textlink="">
      <xdr:nvSpPr>
        <xdr:cNvPr id="92" name="楕円 91"/>
        <xdr:cNvSpPr/>
      </xdr:nvSpPr>
      <xdr:spPr>
        <a:xfrm>
          <a:off x="3175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67327</xdr:rowOff>
    </xdr:from>
    <xdr:ext cx="762000" cy="259045"/>
    <xdr:sp macro="" textlink="">
      <xdr:nvSpPr>
        <xdr:cNvPr id="93" name="テキスト ボックス 92"/>
        <xdr:cNvSpPr txBox="1"/>
      </xdr:nvSpPr>
      <xdr:spPr>
        <a:xfrm>
          <a:off x="2844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167217</xdr:rowOff>
    </xdr:from>
    <xdr:to>
      <xdr:col>11</xdr:col>
      <xdr:colOff>82550</xdr:colOff>
      <xdr:row>40</xdr:row>
      <xdr:rowOff>97367</xdr:rowOff>
    </xdr:to>
    <xdr:sp macro="" textlink="">
      <xdr:nvSpPr>
        <xdr:cNvPr id="94" name="楕円 93"/>
        <xdr:cNvSpPr/>
      </xdr:nvSpPr>
      <xdr:spPr>
        <a:xfrm>
          <a:off x="2286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107544</xdr:rowOff>
    </xdr:from>
    <xdr:ext cx="762000" cy="259045"/>
    <xdr:sp macro="" textlink="">
      <xdr:nvSpPr>
        <xdr:cNvPr id="95" name="テキスト ボックス 94"/>
        <xdr:cNvSpPr txBox="1"/>
      </xdr:nvSpPr>
      <xdr:spPr>
        <a:xfrm>
          <a:off x="1955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96" name="楕円 95"/>
        <xdr:cNvSpPr/>
      </xdr:nvSpPr>
      <xdr:spPr>
        <a:xfrm>
          <a:off x="1397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127652</xdr:rowOff>
    </xdr:from>
    <xdr:ext cx="762000" cy="259045"/>
    <xdr:sp macro="" textlink="">
      <xdr:nvSpPr>
        <xdr:cNvPr id="97" name="テキスト ボックス 96"/>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年度は、扶助費や公債費の増加により前年度に比べて</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ポイント増加したが、類似団体の平均値を</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ポイント下回っている。</a:t>
          </a:r>
          <a:endParaRPr lang="ja-JP" altLang="ja-JP" sz="1400">
            <a:effectLst/>
          </a:endParaRPr>
        </a:p>
        <a:p>
          <a:r>
            <a:rPr kumimoji="1" lang="ja-JP" altLang="ja-JP" sz="1100">
              <a:solidFill>
                <a:schemeClr val="dk1"/>
              </a:solidFill>
              <a:effectLst/>
              <a:latin typeface="+mn-lt"/>
              <a:ea typeface="+mn-ea"/>
              <a:cs typeface="+mn-cs"/>
            </a:rPr>
            <a:t>　今後も、定員管理等による歳出削減や起債の抑制を行うとともに、市税徴収率の向上などによる歳入確保に取り組み、財政構造の弾力性の確保に努める。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27940</xdr:rowOff>
    </xdr:from>
    <xdr:to>
      <xdr:col>23</xdr:col>
      <xdr:colOff>133350</xdr:colOff>
      <xdr:row>67</xdr:row>
      <xdr:rowOff>63923</xdr:rowOff>
    </xdr:to>
    <xdr:cxnSp macro="">
      <xdr:nvCxnSpPr>
        <xdr:cNvPr id="127" name="直線コネクタ 126"/>
        <xdr:cNvCxnSpPr/>
      </xdr:nvCxnSpPr>
      <xdr:spPr>
        <a:xfrm flipV="1">
          <a:off x="4953000" y="10143490"/>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114317</xdr:rowOff>
    </xdr:from>
    <xdr:ext cx="762000" cy="259045"/>
    <xdr:sp macro="" textlink="">
      <xdr:nvSpPr>
        <xdr:cNvPr id="130" name="財政構造の弾力性最大値テキスト"/>
        <xdr:cNvSpPr txBox="1"/>
      </xdr:nvSpPr>
      <xdr:spPr>
        <a:xfrm>
          <a:off x="5041900" y="988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27940</xdr:rowOff>
    </xdr:from>
    <xdr:to>
      <xdr:col>24</xdr:col>
      <xdr:colOff>12700</xdr:colOff>
      <xdr:row>59</xdr:row>
      <xdr:rowOff>27940</xdr:rowOff>
    </xdr:to>
    <xdr:cxnSp macro="">
      <xdr:nvCxnSpPr>
        <xdr:cNvPr id="131" name="直線コネクタ 130"/>
        <xdr:cNvCxnSpPr/>
      </xdr:nvCxnSpPr>
      <xdr:spPr>
        <a:xfrm>
          <a:off x="4864100" y="101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157056</xdr:rowOff>
    </xdr:from>
    <xdr:to>
      <xdr:col>23</xdr:col>
      <xdr:colOff>133350</xdr:colOff>
      <xdr:row>63</xdr:row>
      <xdr:rowOff>49954</xdr:rowOff>
    </xdr:to>
    <xdr:cxnSp macro="">
      <xdr:nvCxnSpPr>
        <xdr:cNvPr id="132" name="直線コネクタ 131"/>
        <xdr:cNvCxnSpPr/>
      </xdr:nvCxnSpPr>
      <xdr:spPr>
        <a:xfrm>
          <a:off x="4114800" y="10786956"/>
          <a:ext cx="8382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91881</xdr:rowOff>
    </xdr:from>
    <xdr:ext cx="762000" cy="259045"/>
    <xdr:sp macro="" textlink="">
      <xdr:nvSpPr>
        <xdr:cNvPr id="133" name="財政構造の弾力性平均値テキスト"/>
        <xdr:cNvSpPr txBox="1"/>
      </xdr:nvSpPr>
      <xdr:spPr>
        <a:xfrm>
          <a:off x="5041900" y="10893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119804</xdr:rowOff>
    </xdr:from>
    <xdr:to>
      <xdr:col>23</xdr:col>
      <xdr:colOff>184150</xdr:colOff>
      <xdr:row>64</xdr:row>
      <xdr:rowOff>49954</xdr:rowOff>
    </xdr:to>
    <xdr:sp macro="" textlink="">
      <xdr:nvSpPr>
        <xdr:cNvPr id="134" name="フローチャート: 判断 133"/>
        <xdr:cNvSpPr/>
      </xdr:nvSpPr>
      <xdr:spPr>
        <a:xfrm>
          <a:off x="49022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4233</xdr:rowOff>
    </xdr:from>
    <xdr:to>
      <xdr:col>19</xdr:col>
      <xdr:colOff>133350</xdr:colOff>
      <xdr:row>62</xdr:row>
      <xdr:rowOff>157056</xdr:rowOff>
    </xdr:to>
    <xdr:cxnSp macro="">
      <xdr:nvCxnSpPr>
        <xdr:cNvPr id="135" name="直線コネクタ 134"/>
        <xdr:cNvCxnSpPr/>
      </xdr:nvCxnSpPr>
      <xdr:spPr>
        <a:xfrm>
          <a:off x="3225800" y="10634133"/>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6" name="フローチャート: 判断 135"/>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149877</xdr:rowOff>
    </xdr:from>
    <xdr:ext cx="736600" cy="259045"/>
    <xdr:sp macro="" textlink="">
      <xdr:nvSpPr>
        <xdr:cNvPr id="137" name="テキスト ボックス 136"/>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27940</xdr:rowOff>
    </xdr:from>
    <xdr:to>
      <xdr:col>15</xdr:col>
      <xdr:colOff>82550</xdr:colOff>
      <xdr:row>62</xdr:row>
      <xdr:rowOff>4233</xdr:rowOff>
    </xdr:to>
    <xdr:cxnSp macro="">
      <xdr:nvCxnSpPr>
        <xdr:cNvPr id="138" name="直線コネクタ 137"/>
        <xdr:cNvCxnSpPr/>
      </xdr:nvCxnSpPr>
      <xdr:spPr>
        <a:xfrm>
          <a:off x="2336800" y="10143490"/>
          <a:ext cx="889000" cy="49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154517</xdr:rowOff>
    </xdr:from>
    <xdr:to>
      <xdr:col>15</xdr:col>
      <xdr:colOff>133350</xdr:colOff>
      <xdr:row>63</xdr:row>
      <xdr:rowOff>84667</xdr:rowOff>
    </xdr:to>
    <xdr:sp macro="" textlink="">
      <xdr:nvSpPr>
        <xdr:cNvPr id="139" name="フローチャート: 判断 138"/>
        <xdr:cNvSpPr/>
      </xdr:nvSpPr>
      <xdr:spPr>
        <a:xfrm>
          <a:off x="3175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69444</xdr:rowOff>
    </xdr:from>
    <xdr:ext cx="762000" cy="259045"/>
    <xdr:sp macro="" textlink="">
      <xdr:nvSpPr>
        <xdr:cNvPr id="140" name="テキスト ボックス 139"/>
        <xdr:cNvSpPr txBox="1"/>
      </xdr:nvSpPr>
      <xdr:spPr>
        <a:xfrm>
          <a:off x="2844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27940</xdr:rowOff>
    </xdr:from>
    <xdr:to>
      <xdr:col>11</xdr:col>
      <xdr:colOff>31750</xdr:colOff>
      <xdr:row>60</xdr:row>
      <xdr:rowOff>146050</xdr:rowOff>
    </xdr:to>
    <xdr:cxnSp macro="">
      <xdr:nvCxnSpPr>
        <xdr:cNvPr id="141" name="直線コネクタ 140"/>
        <xdr:cNvCxnSpPr/>
      </xdr:nvCxnSpPr>
      <xdr:spPr>
        <a:xfrm flipV="1">
          <a:off x="1447800" y="1014349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9737</xdr:rowOff>
    </xdr:from>
    <xdr:to>
      <xdr:col>11</xdr:col>
      <xdr:colOff>82550</xdr:colOff>
      <xdr:row>62</xdr:row>
      <xdr:rowOff>111337</xdr:rowOff>
    </xdr:to>
    <xdr:sp macro="" textlink="">
      <xdr:nvSpPr>
        <xdr:cNvPr id="142" name="フローチャート: 判断 141"/>
        <xdr:cNvSpPr/>
      </xdr:nvSpPr>
      <xdr:spPr>
        <a:xfrm>
          <a:off x="2286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96114</xdr:rowOff>
    </xdr:from>
    <xdr:ext cx="762000" cy="259045"/>
    <xdr:sp macro="" textlink="">
      <xdr:nvSpPr>
        <xdr:cNvPr id="143" name="テキスト ボックス 142"/>
        <xdr:cNvSpPr txBox="1"/>
      </xdr:nvSpPr>
      <xdr:spPr>
        <a:xfrm>
          <a:off x="1955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4" name="フローチャート: 判断 143"/>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101617</xdr:rowOff>
    </xdr:from>
    <xdr:ext cx="762000" cy="259045"/>
    <xdr:sp macro="" textlink="">
      <xdr:nvSpPr>
        <xdr:cNvPr id="145" name="テキスト ボックス 144"/>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170604</xdr:rowOff>
    </xdr:from>
    <xdr:to>
      <xdr:col>23</xdr:col>
      <xdr:colOff>184150</xdr:colOff>
      <xdr:row>63</xdr:row>
      <xdr:rowOff>100754</xdr:rowOff>
    </xdr:to>
    <xdr:sp macro="" textlink="">
      <xdr:nvSpPr>
        <xdr:cNvPr id="151" name="楕円 150"/>
        <xdr:cNvSpPr/>
      </xdr:nvSpPr>
      <xdr:spPr>
        <a:xfrm>
          <a:off x="49022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15681</xdr:rowOff>
    </xdr:from>
    <xdr:ext cx="762000" cy="259045"/>
    <xdr:sp macro="" textlink="">
      <xdr:nvSpPr>
        <xdr:cNvPr id="152" name="財政構造の弾力性該当値テキスト"/>
        <xdr:cNvSpPr txBox="1"/>
      </xdr:nvSpPr>
      <xdr:spPr>
        <a:xfrm>
          <a:off x="5041900" y="1064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106256</xdr:rowOff>
    </xdr:from>
    <xdr:to>
      <xdr:col>19</xdr:col>
      <xdr:colOff>184150</xdr:colOff>
      <xdr:row>63</xdr:row>
      <xdr:rowOff>36406</xdr:rowOff>
    </xdr:to>
    <xdr:sp macro="" textlink="">
      <xdr:nvSpPr>
        <xdr:cNvPr id="153" name="楕円 152"/>
        <xdr:cNvSpPr/>
      </xdr:nvSpPr>
      <xdr:spPr>
        <a:xfrm>
          <a:off x="4064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46583</xdr:rowOff>
    </xdr:from>
    <xdr:ext cx="736600" cy="259045"/>
    <xdr:sp macro="" textlink="">
      <xdr:nvSpPr>
        <xdr:cNvPr id="154" name="テキスト ボックス 153"/>
        <xdr:cNvSpPr txBox="1"/>
      </xdr:nvSpPr>
      <xdr:spPr>
        <a:xfrm>
          <a:off x="3733800" y="10505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124883</xdr:rowOff>
    </xdr:from>
    <xdr:to>
      <xdr:col>15</xdr:col>
      <xdr:colOff>133350</xdr:colOff>
      <xdr:row>62</xdr:row>
      <xdr:rowOff>55033</xdr:rowOff>
    </xdr:to>
    <xdr:sp macro="" textlink="">
      <xdr:nvSpPr>
        <xdr:cNvPr id="155" name="楕円 154"/>
        <xdr:cNvSpPr/>
      </xdr:nvSpPr>
      <xdr:spPr>
        <a:xfrm>
          <a:off x="3175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65210</xdr:rowOff>
    </xdr:from>
    <xdr:ext cx="762000" cy="259045"/>
    <xdr:sp macro="" textlink="">
      <xdr:nvSpPr>
        <xdr:cNvPr id="156" name="テキスト ボックス 155"/>
        <xdr:cNvSpPr txBox="1"/>
      </xdr:nvSpPr>
      <xdr:spPr>
        <a:xfrm>
          <a:off x="2844800" y="1035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148590</xdr:rowOff>
    </xdr:from>
    <xdr:to>
      <xdr:col>11</xdr:col>
      <xdr:colOff>82550</xdr:colOff>
      <xdr:row>59</xdr:row>
      <xdr:rowOff>78740</xdr:rowOff>
    </xdr:to>
    <xdr:sp macro="" textlink="">
      <xdr:nvSpPr>
        <xdr:cNvPr id="157" name="楕円 156"/>
        <xdr:cNvSpPr/>
      </xdr:nvSpPr>
      <xdr:spPr>
        <a:xfrm>
          <a:off x="2286000" y="100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88917</xdr:rowOff>
    </xdr:from>
    <xdr:ext cx="762000" cy="259045"/>
    <xdr:sp macro="" textlink="">
      <xdr:nvSpPr>
        <xdr:cNvPr id="158" name="テキスト ボックス 157"/>
        <xdr:cNvSpPr txBox="1"/>
      </xdr:nvSpPr>
      <xdr:spPr>
        <a:xfrm>
          <a:off x="1955800" y="986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95250</xdr:rowOff>
    </xdr:from>
    <xdr:to>
      <xdr:col>7</xdr:col>
      <xdr:colOff>31750</xdr:colOff>
      <xdr:row>61</xdr:row>
      <xdr:rowOff>25400</xdr:rowOff>
    </xdr:to>
    <xdr:sp macro="" textlink="">
      <xdr:nvSpPr>
        <xdr:cNvPr id="159" name="楕円 158"/>
        <xdr:cNvSpPr/>
      </xdr:nvSpPr>
      <xdr:spPr>
        <a:xfrm>
          <a:off x="1397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35577</xdr:rowOff>
    </xdr:from>
    <xdr:ext cx="762000" cy="259045"/>
    <xdr:sp macro="" textlink="">
      <xdr:nvSpPr>
        <xdr:cNvPr id="160" name="テキスト ボックス 159"/>
        <xdr:cNvSpPr txBox="1"/>
      </xdr:nvSpPr>
      <xdr:spPr>
        <a:xfrm>
          <a:off x="1066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[116,060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年度は、定年退職者の減少に伴い</a:t>
          </a:r>
          <a:r>
            <a:rPr kumimoji="1" lang="ja-JP" altLang="en-US" sz="1100">
              <a:solidFill>
                <a:schemeClr val="dk1"/>
              </a:solidFill>
              <a:effectLst/>
              <a:latin typeface="+mn-lt"/>
              <a:ea typeface="+mn-ea"/>
              <a:cs typeface="+mn-cs"/>
            </a:rPr>
            <a:t>退職手当等の</a:t>
          </a:r>
          <a:r>
            <a:rPr kumimoji="1" lang="ja-JP" altLang="ja-JP" sz="1100">
              <a:solidFill>
                <a:schemeClr val="dk1"/>
              </a:solidFill>
              <a:effectLst/>
              <a:latin typeface="+mn-lt"/>
              <a:ea typeface="+mn-ea"/>
              <a:cs typeface="+mn-cs"/>
            </a:rPr>
            <a:t>人件費が減少した</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前年度を</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、類似団体の平均値</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下回った状態を維持している。</a:t>
          </a:r>
          <a:endParaRPr lang="ja-JP" altLang="ja-JP" sz="1400">
            <a:effectLst/>
          </a:endParaRPr>
        </a:p>
        <a:p>
          <a:r>
            <a:rPr kumimoji="1" lang="ja-JP" altLang="ja-JP" sz="1100">
              <a:solidFill>
                <a:schemeClr val="dk1"/>
              </a:solidFill>
              <a:effectLst/>
              <a:latin typeface="+mn-lt"/>
              <a:ea typeface="+mn-ea"/>
              <a:cs typeface="+mn-cs"/>
            </a:rPr>
            <a:t>　今後も、定員適正化やコスト削減に取り組み、人件費・物件費等の削減を図る。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28679</xdr:rowOff>
    </xdr:from>
    <xdr:to>
      <xdr:col>23</xdr:col>
      <xdr:colOff>133350</xdr:colOff>
      <xdr:row>89</xdr:row>
      <xdr:rowOff>3434</xdr:rowOff>
    </xdr:to>
    <xdr:cxnSp macro="">
      <xdr:nvCxnSpPr>
        <xdr:cNvPr id="188" name="直線コネクタ 187"/>
        <xdr:cNvCxnSpPr/>
      </xdr:nvCxnSpPr>
      <xdr:spPr>
        <a:xfrm flipV="1">
          <a:off x="4953000" y="13744679"/>
          <a:ext cx="0" cy="1517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146961</xdr:rowOff>
    </xdr:from>
    <xdr:ext cx="762000" cy="259045"/>
    <xdr:sp macro="" textlink="">
      <xdr:nvSpPr>
        <xdr:cNvPr id="189" name="人件費・物件費等の状況最小値テキスト"/>
        <xdr:cNvSpPr txBox="1"/>
      </xdr:nvSpPr>
      <xdr:spPr>
        <a:xfrm>
          <a:off x="5041900" y="1523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3434</xdr:rowOff>
    </xdr:from>
    <xdr:to>
      <xdr:col>24</xdr:col>
      <xdr:colOff>12700</xdr:colOff>
      <xdr:row>89</xdr:row>
      <xdr:rowOff>3434</xdr:rowOff>
    </xdr:to>
    <xdr:cxnSp macro="">
      <xdr:nvCxnSpPr>
        <xdr:cNvPr id="190" name="直線コネクタ 189"/>
        <xdr:cNvCxnSpPr/>
      </xdr:nvCxnSpPr>
      <xdr:spPr>
        <a:xfrm>
          <a:off x="4864100" y="1526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115056</xdr:rowOff>
    </xdr:from>
    <xdr:ext cx="762000" cy="259045"/>
    <xdr:sp macro="" textlink="">
      <xdr:nvSpPr>
        <xdr:cNvPr id="191" name="人件費・物件費等の状況最大値テキスト"/>
        <xdr:cNvSpPr txBox="1"/>
      </xdr:nvSpPr>
      <xdr:spPr>
        <a:xfrm>
          <a:off x="5041900" y="13488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28679</xdr:rowOff>
    </xdr:from>
    <xdr:to>
      <xdr:col>24</xdr:col>
      <xdr:colOff>12700</xdr:colOff>
      <xdr:row>80</xdr:row>
      <xdr:rowOff>28679</xdr:rowOff>
    </xdr:to>
    <xdr:cxnSp macro="">
      <xdr:nvCxnSpPr>
        <xdr:cNvPr id="192" name="直線コネクタ 191"/>
        <xdr:cNvCxnSpPr/>
      </xdr:nvCxnSpPr>
      <xdr:spPr>
        <a:xfrm>
          <a:off x="4864100" y="1374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148661</xdr:rowOff>
    </xdr:from>
    <xdr:to>
      <xdr:col>23</xdr:col>
      <xdr:colOff>133350</xdr:colOff>
      <xdr:row>81</xdr:row>
      <xdr:rowOff>166314</xdr:rowOff>
    </xdr:to>
    <xdr:cxnSp macro="">
      <xdr:nvCxnSpPr>
        <xdr:cNvPr id="193" name="直線コネクタ 192"/>
        <xdr:cNvCxnSpPr/>
      </xdr:nvCxnSpPr>
      <xdr:spPr>
        <a:xfrm flipV="1">
          <a:off x="4114800" y="14036111"/>
          <a:ext cx="838200" cy="1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116121</xdr:rowOff>
    </xdr:from>
    <xdr:ext cx="762000" cy="259045"/>
    <xdr:sp macro="" textlink="">
      <xdr:nvSpPr>
        <xdr:cNvPr id="194" name="人件費・物件費等の状況平均値テキスト"/>
        <xdr:cNvSpPr txBox="1"/>
      </xdr:nvSpPr>
      <xdr:spPr>
        <a:xfrm>
          <a:off x="5041900" y="14175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144044</xdr:rowOff>
    </xdr:from>
    <xdr:to>
      <xdr:col>23</xdr:col>
      <xdr:colOff>184150</xdr:colOff>
      <xdr:row>83</xdr:row>
      <xdr:rowOff>74194</xdr:rowOff>
    </xdr:to>
    <xdr:sp macro="" textlink="">
      <xdr:nvSpPr>
        <xdr:cNvPr id="195" name="フローチャート: 判断 194"/>
        <xdr:cNvSpPr/>
      </xdr:nvSpPr>
      <xdr:spPr>
        <a:xfrm>
          <a:off x="4902200" y="142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133150</xdr:rowOff>
    </xdr:from>
    <xdr:to>
      <xdr:col>19</xdr:col>
      <xdr:colOff>133350</xdr:colOff>
      <xdr:row>81</xdr:row>
      <xdr:rowOff>166314</xdr:rowOff>
    </xdr:to>
    <xdr:cxnSp macro="">
      <xdr:nvCxnSpPr>
        <xdr:cNvPr id="196" name="直線コネクタ 195"/>
        <xdr:cNvCxnSpPr/>
      </xdr:nvCxnSpPr>
      <xdr:spPr>
        <a:xfrm>
          <a:off x="3225800" y="14020600"/>
          <a:ext cx="889000" cy="3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138157</xdr:rowOff>
    </xdr:from>
    <xdr:to>
      <xdr:col>19</xdr:col>
      <xdr:colOff>184150</xdr:colOff>
      <xdr:row>83</xdr:row>
      <xdr:rowOff>68307</xdr:rowOff>
    </xdr:to>
    <xdr:sp macro="" textlink="">
      <xdr:nvSpPr>
        <xdr:cNvPr id="197" name="フローチャート: 判断 196"/>
        <xdr:cNvSpPr/>
      </xdr:nvSpPr>
      <xdr:spPr>
        <a:xfrm>
          <a:off x="4064000" y="1419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53084</xdr:rowOff>
    </xdr:from>
    <xdr:ext cx="736600" cy="259045"/>
    <xdr:sp macro="" textlink="">
      <xdr:nvSpPr>
        <xdr:cNvPr id="198" name="テキスト ボックス 197"/>
        <xdr:cNvSpPr txBox="1"/>
      </xdr:nvSpPr>
      <xdr:spPr>
        <a:xfrm>
          <a:off x="3733800" y="14283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96791</xdr:rowOff>
    </xdr:from>
    <xdr:to>
      <xdr:col>15</xdr:col>
      <xdr:colOff>82550</xdr:colOff>
      <xdr:row>81</xdr:row>
      <xdr:rowOff>133150</xdr:rowOff>
    </xdr:to>
    <xdr:cxnSp macro="">
      <xdr:nvCxnSpPr>
        <xdr:cNvPr id="199" name="直線コネクタ 198"/>
        <xdr:cNvCxnSpPr/>
      </xdr:nvCxnSpPr>
      <xdr:spPr>
        <a:xfrm>
          <a:off x="2336800" y="13984241"/>
          <a:ext cx="889000" cy="3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96141</xdr:rowOff>
    </xdr:from>
    <xdr:to>
      <xdr:col>15</xdr:col>
      <xdr:colOff>133350</xdr:colOff>
      <xdr:row>83</xdr:row>
      <xdr:rowOff>26291</xdr:rowOff>
    </xdr:to>
    <xdr:sp macro="" textlink="">
      <xdr:nvSpPr>
        <xdr:cNvPr id="200" name="フローチャート: 判断 199"/>
        <xdr:cNvSpPr/>
      </xdr:nvSpPr>
      <xdr:spPr>
        <a:xfrm>
          <a:off x="3175000" y="1415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11068</xdr:rowOff>
    </xdr:from>
    <xdr:ext cx="762000" cy="259045"/>
    <xdr:sp macro="" textlink="">
      <xdr:nvSpPr>
        <xdr:cNvPr id="201" name="テキスト ボックス 200"/>
        <xdr:cNvSpPr txBox="1"/>
      </xdr:nvSpPr>
      <xdr:spPr>
        <a:xfrm>
          <a:off x="2844800" y="1424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42422</xdr:rowOff>
    </xdr:from>
    <xdr:to>
      <xdr:col>11</xdr:col>
      <xdr:colOff>31750</xdr:colOff>
      <xdr:row>81</xdr:row>
      <xdr:rowOff>96791</xdr:rowOff>
    </xdr:to>
    <xdr:cxnSp macro="">
      <xdr:nvCxnSpPr>
        <xdr:cNvPr id="202" name="直線コネクタ 201"/>
        <xdr:cNvCxnSpPr/>
      </xdr:nvCxnSpPr>
      <xdr:spPr>
        <a:xfrm>
          <a:off x="1447800" y="13929872"/>
          <a:ext cx="889000" cy="5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34725</xdr:rowOff>
    </xdr:from>
    <xdr:to>
      <xdr:col>11</xdr:col>
      <xdr:colOff>82550</xdr:colOff>
      <xdr:row>83</xdr:row>
      <xdr:rowOff>136325</xdr:rowOff>
    </xdr:to>
    <xdr:sp macro="" textlink="">
      <xdr:nvSpPr>
        <xdr:cNvPr id="203" name="フローチャート: 判断 202"/>
        <xdr:cNvSpPr/>
      </xdr:nvSpPr>
      <xdr:spPr>
        <a:xfrm>
          <a:off x="2286000" y="1426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121102</xdr:rowOff>
    </xdr:from>
    <xdr:ext cx="762000" cy="259045"/>
    <xdr:sp macro="" textlink="">
      <xdr:nvSpPr>
        <xdr:cNvPr id="204" name="テキスト ボックス 203"/>
        <xdr:cNvSpPr txBox="1"/>
      </xdr:nvSpPr>
      <xdr:spPr>
        <a:xfrm>
          <a:off x="1955800" y="1435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148554</xdr:rowOff>
    </xdr:from>
    <xdr:to>
      <xdr:col>7</xdr:col>
      <xdr:colOff>31750</xdr:colOff>
      <xdr:row>82</xdr:row>
      <xdr:rowOff>78704</xdr:rowOff>
    </xdr:to>
    <xdr:sp macro="" textlink="">
      <xdr:nvSpPr>
        <xdr:cNvPr id="205" name="フローチャート: 判断 204"/>
        <xdr:cNvSpPr/>
      </xdr:nvSpPr>
      <xdr:spPr>
        <a:xfrm>
          <a:off x="1397000" y="140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63481</xdr:rowOff>
    </xdr:from>
    <xdr:ext cx="762000" cy="259045"/>
    <xdr:sp macro="" textlink="">
      <xdr:nvSpPr>
        <xdr:cNvPr id="206" name="テキスト ボックス 205"/>
        <xdr:cNvSpPr txBox="1"/>
      </xdr:nvSpPr>
      <xdr:spPr>
        <a:xfrm>
          <a:off x="1066800" y="141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97861</xdr:rowOff>
    </xdr:from>
    <xdr:to>
      <xdr:col>23</xdr:col>
      <xdr:colOff>184150</xdr:colOff>
      <xdr:row>82</xdr:row>
      <xdr:rowOff>28011</xdr:rowOff>
    </xdr:to>
    <xdr:sp macro="" textlink="">
      <xdr:nvSpPr>
        <xdr:cNvPr id="212" name="楕円 211"/>
        <xdr:cNvSpPr/>
      </xdr:nvSpPr>
      <xdr:spPr>
        <a:xfrm>
          <a:off x="4902200" y="1398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114388</xdr:rowOff>
    </xdr:from>
    <xdr:ext cx="762000" cy="259045"/>
    <xdr:sp macro="" textlink="">
      <xdr:nvSpPr>
        <xdr:cNvPr id="213" name="人件費・物件費等の状況該当値テキスト"/>
        <xdr:cNvSpPr txBox="1"/>
      </xdr:nvSpPr>
      <xdr:spPr>
        <a:xfrm>
          <a:off x="5041900" y="13830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115514</xdr:rowOff>
    </xdr:from>
    <xdr:to>
      <xdr:col>19</xdr:col>
      <xdr:colOff>184150</xdr:colOff>
      <xdr:row>82</xdr:row>
      <xdr:rowOff>45664</xdr:rowOff>
    </xdr:to>
    <xdr:sp macro="" textlink="">
      <xdr:nvSpPr>
        <xdr:cNvPr id="214" name="楕円 213"/>
        <xdr:cNvSpPr/>
      </xdr:nvSpPr>
      <xdr:spPr>
        <a:xfrm>
          <a:off x="4064000" y="1400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55841</xdr:rowOff>
    </xdr:from>
    <xdr:ext cx="736600" cy="259045"/>
    <xdr:sp macro="" textlink="">
      <xdr:nvSpPr>
        <xdr:cNvPr id="215" name="テキスト ボックス 214"/>
        <xdr:cNvSpPr txBox="1"/>
      </xdr:nvSpPr>
      <xdr:spPr>
        <a:xfrm>
          <a:off x="3733800" y="13771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82350</xdr:rowOff>
    </xdr:from>
    <xdr:to>
      <xdr:col>15</xdr:col>
      <xdr:colOff>133350</xdr:colOff>
      <xdr:row>82</xdr:row>
      <xdr:rowOff>12500</xdr:rowOff>
    </xdr:to>
    <xdr:sp macro="" textlink="">
      <xdr:nvSpPr>
        <xdr:cNvPr id="216" name="楕円 215"/>
        <xdr:cNvSpPr/>
      </xdr:nvSpPr>
      <xdr:spPr>
        <a:xfrm>
          <a:off x="3175000" y="1396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22677</xdr:rowOff>
    </xdr:from>
    <xdr:ext cx="762000" cy="259045"/>
    <xdr:sp macro="" textlink="">
      <xdr:nvSpPr>
        <xdr:cNvPr id="217" name="テキスト ボックス 216"/>
        <xdr:cNvSpPr txBox="1"/>
      </xdr:nvSpPr>
      <xdr:spPr>
        <a:xfrm>
          <a:off x="2844800" y="1373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45991</xdr:rowOff>
    </xdr:from>
    <xdr:to>
      <xdr:col>11</xdr:col>
      <xdr:colOff>82550</xdr:colOff>
      <xdr:row>81</xdr:row>
      <xdr:rowOff>147591</xdr:rowOff>
    </xdr:to>
    <xdr:sp macro="" textlink="">
      <xdr:nvSpPr>
        <xdr:cNvPr id="218" name="楕円 217"/>
        <xdr:cNvSpPr/>
      </xdr:nvSpPr>
      <xdr:spPr>
        <a:xfrm>
          <a:off x="2286000" y="1393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157768</xdr:rowOff>
    </xdr:from>
    <xdr:ext cx="762000" cy="259045"/>
    <xdr:sp macro="" textlink="">
      <xdr:nvSpPr>
        <xdr:cNvPr id="219" name="テキスト ボックス 218"/>
        <xdr:cNvSpPr txBox="1"/>
      </xdr:nvSpPr>
      <xdr:spPr>
        <a:xfrm>
          <a:off x="1955800" y="13702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163072</xdr:rowOff>
    </xdr:from>
    <xdr:to>
      <xdr:col>7</xdr:col>
      <xdr:colOff>31750</xdr:colOff>
      <xdr:row>81</xdr:row>
      <xdr:rowOff>93222</xdr:rowOff>
    </xdr:to>
    <xdr:sp macro="" textlink="">
      <xdr:nvSpPr>
        <xdr:cNvPr id="220" name="楕円 219"/>
        <xdr:cNvSpPr/>
      </xdr:nvSpPr>
      <xdr:spPr>
        <a:xfrm>
          <a:off x="1397000" y="1387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103399</xdr:rowOff>
    </xdr:from>
    <xdr:ext cx="762000" cy="259045"/>
    <xdr:sp macro="" textlink="">
      <xdr:nvSpPr>
        <xdr:cNvPr id="221" name="テキスト ボックス 220"/>
        <xdr:cNvSpPr txBox="1"/>
      </xdr:nvSpPr>
      <xdr:spPr>
        <a:xfrm>
          <a:off x="1066800" y="1364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年度は前年度と同様の数値であり、類似団体の平均値を</a:t>
          </a:r>
          <a:r>
            <a:rPr lang="ja-JP" altLang="en-US" sz="1100" b="0" i="0" baseline="0">
              <a:solidFill>
                <a:schemeClr val="dk1"/>
              </a:solidFill>
              <a:effectLst/>
              <a:latin typeface="+mn-lt"/>
              <a:ea typeface="+mn-ea"/>
              <a:cs typeface="+mn-cs"/>
            </a:rPr>
            <a:t>下</a:t>
          </a:r>
          <a:r>
            <a:rPr lang="ja-JP" altLang="ja-JP" sz="1100" b="0" i="0" baseline="0">
              <a:solidFill>
                <a:schemeClr val="dk1"/>
              </a:solidFill>
              <a:effectLst/>
              <a:latin typeface="+mn-lt"/>
              <a:ea typeface="+mn-ea"/>
              <a:cs typeface="+mn-cs"/>
            </a:rPr>
            <a:t>回っている。</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ja-JP" sz="1100">
              <a:solidFill>
                <a:schemeClr val="dk1"/>
              </a:solidFill>
              <a:effectLst/>
              <a:latin typeface="+mn-lt"/>
              <a:ea typeface="+mn-ea"/>
              <a:cs typeface="+mn-cs"/>
            </a:rPr>
            <a:t>今後も国及び県の勧告並びに他市等の状況を参考にしながら給与水準の適正化に努める。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141111</xdr:rowOff>
    </xdr:from>
    <xdr:to>
      <xdr:col>81</xdr:col>
      <xdr:colOff>44450</xdr:colOff>
      <xdr:row>90</xdr:row>
      <xdr:rowOff>19050</xdr:rowOff>
    </xdr:to>
    <xdr:cxnSp macro="">
      <xdr:nvCxnSpPr>
        <xdr:cNvPr id="250" name="直線コネクタ 249"/>
        <xdr:cNvCxnSpPr/>
      </xdr:nvCxnSpPr>
      <xdr:spPr>
        <a:xfrm flipV="1">
          <a:off x="17018000" y="14028561"/>
          <a:ext cx="0" cy="14209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1" name="給与水準   （国との比較）最小値テキスト"/>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2" name="直線コネクタ 251"/>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56038</xdr:rowOff>
    </xdr:from>
    <xdr:ext cx="762000" cy="259045"/>
    <xdr:sp macro="" textlink="">
      <xdr:nvSpPr>
        <xdr:cNvPr id="253" name="給与水準   （国との比較）最大値テキスト"/>
        <xdr:cNvSpPr txBox="1"/>
      </xdr:nvSpPr>
      <xdr:spPr>
        <a:xfrm>
          <a:off x="17106900" y="1377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141111</xdr:rowOff>
    </xdr:from>
    <xdr:to>
      <xdr:col>81</xdr:col>
      <xdr:colOff>133350</xdr:colOff>
      <xdr:row>81</xdr:row>
      <xdr:rowOff>141111</xdr:rowOff>
    </xdr:to>
    <xdr:cxnSp macro="">
      <xdr:nvCxnSpPr>
        <xdr:cNvPr id="254" name="直線コネクタ 253"/>
        <xdr:cNvCxnSpPr/>
      </xdr:nvCxnSpPr>
      <xdr:spPr>
        <a:xfrm>
          <a:off x="16929100" y="1402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53622</xdr:rowOff>
    </xdr:from>
    <xdr:to>
      <xdr:col>81</xdr:col>
      <xdr:colOff>44450</xdr:colOff>
      <xdr:row>88</xdr:row>
      <xdr:rowOff>93839</xdr:rowOff>
    </xdr:to>
    <xdr:cxnSp macro="">
      <xdr:nvCxnSpPr>
        <xdr:cNvPr id="255" name="直線コネクタ 254"/>
        <xdr:cNvCxnSpPr/>
      </xdr:nvCxnSpPr>
      <xdr:spPr>
        <a:xfrm flipV="1">
          <a:off x="16179800" y="15141222"/>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80732</xdr:rowOff>
    </xdr:from>
    <xdr:ext cx="762000" cy="259045"/>
    <xdr:sp macro="" textlink="">
      <xdr:nvSpPr>
        <xdr:cNvPr id="256" name="給与水準   （国との比較）平均値テキスト"/>
        <xdr:cNvSpPr txBox="1"/>
      </xdr:nvSpPr>
      <xdr:spPr>
        <a:xfrm>
          <a:off x="17106900" y="14653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64205</xdr:rowOff>
    </xdr:from>
    <xdr:to>
      <xdr:col>81</xdr:col>
      <xdr:colOff>95250</xdr:colOff>
      <xdr:row>86</xdr:row>
      <xdr:rowOff>165805</xdr:rowOff>
    </xdr:to>
    <xdr:sp macro="" textlink="">
      <xdr:nvSpPr>
        <xdr:cNvPr id="257" name="フローチャート: 判断 256"/>
        <xdr:cNvSpPr/>
      </xdr:nvSpPr>
      <xdr:spPr>
        <a:xfrm>
          <a:off x="169672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53622</xdr:rowOff>
    </xdr:from>
    <xdr:to>
      <xdr:col>77</xdr:col>
      <xdr:colOff>44450</xdr:colOff>
      <xdr:row>88</xdr:row>
      <xdr:rowOff>93839</xdr:rowOff>
    </xdr:to>
    <xdr:cxnSp macro="">
      <xdr:nvCxnSpPr>
        <xdr:cNvPr id="258" name="直線コネクタ 257"/>
        <xdr:cNvCxnSpPr/>
      </xdr:nvCxnSpPr>
      <xdr:spPr>
        <a:xfrm>
          <a:off x="15290800" y="1514122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64205</xdr:rowOff>
    </xdr:from>
    <xdr:to>
      <xdr:col>77</xdr:col>
      <xdr:colOff>95250</xdr:colOff>
      <xdr:row>86</xdr:row>
      <xdr:rowOff>165805</xdr:rowOff>
    </xdr:to>
    <xdr:sp macro="" textlink="">
      <xdr:nvSpPr>
        <xdr:cNvPr id="259" name="フローチャート: 判断 258"/>
        <xdr:cNvSpPr/>
      </xdr:nvSpPr>
      <xdr:spPr>
        <a:xfrm>
          <a:off x="161290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4532</xdr:rowOff>
    </xdr:from>
    <xdr:ext cx="736600" cy="259045"/>
    <xdr:sp macro="" textlink="">
      <xdr:nvSpPr>
        <xdr:cNvPr id="260" name="テキスト ボックス 259"/>
        <xdr:cNvSpPr txBox="1"/>
      </xdr:nvSpPr>
      <xdr:spPr>
        <a:xfrm>
          <a:off x="15798800" y="14577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53622</xdr:rowOff>
    </xdr:from>
    <xdr:to>
      <xdr:col>72</xdr:col>
      <xdr:colOff>203200</xdr:colOff>
      <xdr:row>88</xdr:row>
      <xdr:rowOff>80434</xdr:rowOff>
    </xdr:to>
    <xdr:cxnSp macro="">
      <xdr:nvCxnSpPr>
        <xdr:cNvPr id="261" name="直線コネクタ 260"/>
        <xdr:cNvCxnSpPr/>
      </xdr:nvCxnSpPr>
      <xdr:spPr>
        <a:xfrm flipV="1">
          <a:off x="14401800" y="15141222"/>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91016</xdr:rowOff>
    </xdr:from>
    <xdr:to>
      <xdr:col>73</xdr:col>
      <xdr:colOff>44450</xdr:colOff>
      <xdr:row>87</xdr:row>
      <xdr:rowOff>21166</xdr:rowOff>
    </xdr:to>
    <xdr:sp macro="" textlink="">
      <xdr:nvSpPr>
        <xdr:cNvPr id="262" name="フローチャート: 判断 261"/>
        <xdr:cNvSpPr/>
      </xdr:nvSpPr>
      <xdr:spPr>
        <a:xfrm>
          <a:off x="15240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31343</xdr:rowOff>
    </xdr:from>
    <xdr:ext cx="762000" cy="259045"/>
    <xdr:sp macro="" textlink="">
      <xdr:nvSpPr>
        <xdr:cNvPr id="263" name="テキスト ボックス 262"/>
        <xdr:cNvSpPr txBox="1"/>
      </xdr:nvSpPr>
      <xdr:spPr>
        <a:xfrm>
          <a:off x="14909800" y="14604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64205</xdr:rowOff>
    </xdr:from>
    <xdr:to>
      <xdr:col>68</xdr:col>
      <xdr:colOff>152400</xdr:colOff>
      <xdr:row>88</xdr:row>
      <xdr:rowOff>80434</xdr:rowOff>
    </xdr:to>
    <xdr:cxnSp macro="">
      <xdr:nvCxnSpPr>
        <xdr:cNvPr id="264" name="直線コネクタ 263"/>
        <xdr:cNvCxnSpPr/>
      </xdr:nvCxnSpPr>
      <xdr:spPr>
        <a:xfrm>
          <a:off x="13512800" y="14980355"/>
          <a:ext cx="889000" cy="18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117828</xdr:rowOff>
    </xdr:from>
    <xdr:to>
      <xdr:col>68</xdr:col>
      <xdr:colOff>203200</xdr:colOff>
      <xdr:row>87</xdr:row>
      <xdr:rowOff>47978</xdr:rowOff>
    </xdr:to>
    <xdr:sp macro="" textlink="">
      <xdr:nvSpPr>
        <xdr:cNvPr id="265" name="フローチャート: 判断 264"/>
        <xdr:cNvSpPr/>
      </xdr:nvSpPr>
      <xdr:spPr>
        <a:xfrm>
          <a:off x="14351000" y="1486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58155</xdr:rowOff>
    </xdr:from>
    <xdr:ext cx="762000" cy="259045"/>
    <xdr:sp macro="" textlink="">
      <xdr:nvSpPr>
        <xdr:cNvPr id="266" name="テキスト ボックス 265"/>
        <xdr:cNvSpPr txBox="1"/>
      </xdr:nvSpPr>
      <xdr:spPr>
        <a:xfrm>
          <a:off x="14020800" y="1463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91016</xdr:rowOff>
    </xdr:from>
    <xdr:to>
      <xdr:col>64</xdr:col>
      <xdr:colOff>152400</xdr:colOff>
      <xdr:row>87</xdr:row>
      <xdr:rowOff>21166</xdr:rowOff>
    </xdr:to>
    <xdr:sp macro="" textlink="">
      <xdr:nvSpPr>
        <xdr:cNvPr id="267" name="フローチャート: 判断 266"/>
        <xdr:cNvSpPr/>
      </xdr:nvSpPr>
      <xdr:spPr>
        <a:xfrm>
          <a:off x="13462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31343</xdr:rowOff>
    </xdr:from>
    <xdr:ext cx="762000" cy="259045"/>
    <xdr:sp macro="" textlink="">
      <xdr:nvSpPr>
        <xdr:cNvPr id="268" name="テキスト ボックス 267"/>
        <xdr:cNvSpPr txBox="1"/>
      </xdr:nvSpPr>
      <xdr:spPr>
        <a:xfrm>
          <a:off x="13131800" y="14604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2822</xdr:rowOff>
    </xdr:from>
    <xdr:to>
      <xdr:col>81</xdr:col>
      <xdr:colOff>95250</xdr:colOff>
      <xdr:row>88</xdr:row>
      <xdr:rowOff>104422</xdr:rowOff>
    </xdr:to>
    <xdr:sp macro="" textlink="">
      <xdr:nvSpPr>
        <xdr:cNvPr id="274" name="楕円 273"/>
        <xdr:cNvSpPr/>
      </xdr:nvSpPr>
      <xdr:spPr>
        <a:xfrm>
          <a:off x="16967200" y="1509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146349</xdr:rowOff>
    </xdr:from>
    <xdr:ext cx="762000" cy="259045"/>
    <xdr:sp macro="" textlink="">
      <xdr:nvSpPr>
        <xdr:cNvPr id="275" name="給与水準   （国との比較）該当値テキスト"/>
        <xdr:cNvSpPr txBox="1"/>
      </xdr:nvSpPr>
      <xdr:spPr>
        <a:xfrm>
          <a:off x="17106900" y="15062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43039</xdr:rowOff>
    </xdr:from>
    <xdr:to>
      <xdr:col>77</xdr:col>
      <xdr:colOff>95250</xdr:colOff>
      <xdr:row>88</xdr:row>
      <xdr:rowOff>144639</xdr:rowOff>
    </xdr:to>
    <xdr:sp macro="" textlink="">
      <xdr:nvSpPr>
        <xdr:cNvPr id="276" name="楕円 275"/>
        <xdr:cNvSpPr/>
      </xdr:nvSpPr>
      <xdr:spPr>
        <a:xfrm>
          <a:off x="16129000" y="1513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129416</xdr:rowOff>
    </xdr:from>
    <xdr:ext cx="736600" cy="259045"/>
    <xdr:sp macro="" textlink="">
      <xdr:nvSpPr>
        <xdr:cNvPr id="277" name="テキスト ボックス 276"/>
        <xdr:cNvSpPr txBox="1"/>
      </xdr:nvSpPr>
      <xdr:spPr>
        <a:xfrm>
          <a:off x="15798800" y="15217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2822</xdr:rowOff>
    </xdr:from>
    <xdr:to>
      <xdr:col>73</xdr:col>
      <xdr:colOff>44450</xdr:colOff>
      <xdr:row>88</xdr:row>
      <xdr:rowOff>104422</xdr:rowOff>
    </xdr:to>
    <xdr:sp macro="" textlink="">
      <xdr:nvSpPr>
        <xdr:cNvPr id="278" name="楕円 277"/>
        <xdr:cNvSpPr/>
      </xdr:nvSpPr>
      <xdr:spPr>
        <a:xfrm>
          <a:off x="15240000" y="1509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89199</xdr:rowOff>
    </xdr:from>
    <xdr:ext cx="762000" cy="259045"/>
    <xdr:sp macro="" textlink="">
      <xdr:nvSpPr>
        <xdr:cNvPr id="279" name="テキスト ボックス 278"/>
        <xdr:cNvSpPr txBox="1"/>
      </xdr:nvSpPr>
      <xdr:spPr>
        <a:xfrm>
          <a:off x="14909800" y="1517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29634</xdr:rowOff>
    </xdr:from>
    <xdr:to>
      <xdr:col>68</xdr:col>
      <xdr:colOff>203200</xdr:colOff>
      <xdr:row>88</xdr:row>
      <xdr:rowOff>131234</xdr:rowOff>
    </xdr:to>
    <xdr:sp macro="" textlink="">
      <xdr:nvSpPr>
        <xdr:cNvPr id="280" name="楕円 279"/>
        <xdr:cNvSpPr/>
      </xdr:nvSpPr>
      <xdr:spPr>
        <a:xfrm>
          <a:off x="14351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116011</xdr:rowOff>
    </xdr:from>
    <xdr:ext cx="762000" cy="259045"/>
    <xdr:sp macro="" textlink="">
      <xdr:nvSpPr>
        <xdr:cNvPr id="281" name="テキスト ボックス 280"/>
        <xdr:cNvSpPr txBox="1"/>
      </xdr:nvSpPr>
      <xdr:spPr>
        <a:xfrm>
          <a:off x="14020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13405</xdr:rowOff>
    </xdr:from>
    <xdr:to>
      <xdr:col>64</xdr:col>
      <xdr:colOff>152400</xdr:colOff>
      <xdr:row>87</xdr:row>
      <xdr:rowOff>115005</xdr:rowOff>
    </xdr:to>
    <xdr:sp macro="" textlink="">
      <xdr:nvSpPr>
        <xdr:cNvPr id="282" name="楕円 281"/>
        <xdr:cNvSpPr/>
      </xdr:nvSpPr>
      <xdr:spPr>
        <a:xfrm>
          <a:off x="13462000" y="149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99782</xdr:rowOff>
    </xdr:from>
    <xdr:ext cx="762000" cy="259045"/>
    <xdr:sp macro="" textlink="">
      <xdr:nvSpPr>
        <xdr:cNvPr id="283" name="テキスト ボックス 282"/>
        <xdr:cNvSpPr txBox="1"/>
      </xdr:nvSpPr>
      <xdr:spPr>
        <a:xfrm>
          <a:off x="13131800" y="1501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を</a:t>
          </a:r>
          <a:r>
            <a:rPr lang="ja-JP" altLang="ja-JP" sz="1100" b="0" i="0" baseline="0">
              <a:solidFill>
                <a:schemeClr val="dk1"/>
              </a:solidFill>
              <a:effectLst/>
              <a:latin typeface="+mn-lt"/>
              <a:ea typeface="+mn-ea"/>
              <a:cs typeface="+mn-cs"/>
            </a:rPr>
            <a:t>含め、ここ数年ほぼ横ばいで推移し類似団体の平均値を下回っている。</a:t>
          </a:r>
          <a:endParaRPr lang="ja-JP" altLang="ja-JP" sz="1400">
            <a:effectLst/>
          </a:endParaRPr>
        </a:p>
        <a:p>
          <a:r>
            <a:rPr lang="ja-JP" altLang="ja-JP" sz="1100" b="0" i="0" baseline="0">
              <a:solidFill>
                <a:schemeClr val="dk1"/>
              </a:solidFill>
              <a:effectLst/>
              <a:latin typeface="+mn-lt"/>
              <a:ea typeface="+mn-ea"/>
              <a:cs typeface="+mn-cs"/>
            </a:rPr>
            <a:t>　今後は、社会情勢の変化や住民ニーズに即して、事務事業の見直しや効率的な組織運営を行い、適切な定員管理に努める。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6108</xdr:rowOff>
    </xdr:from>
    <xdr:to>
      <xdr:col>81</xdr:col>
      <xdr:colOff>44450</xdr:colOff>
      <xdr:row>66</xdr:row>
      <xdr:rowOff>112425</xdr:rowOff>
    </xdr:to>
    <xdr:cxnSp macro="">
      <xdr:nvCxnSpPr>
        <xdr:cNvPr id="315" name="直線コネクタ 314"/>
        <xdr:cNvCxnSpPr/>
      </xdr:nvCxnSpPr>
      <xdr:spPr>
        <a:xfrm flipV="1">
          <a:off x="17018000" y="10121658"/>
          <a:ext cx="0" cy="13064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84502</xdr:rowOff>
    </xdr:from>
    <xdr:ext cx="762000" cy="259045"/>
    <xdr:sp macro="" textlink="">
      <xdr:nvSpPr>
        <xdr:cNvPr id="316" name="定員管理の状況最小値テキスト"/>
        <xdr:cNvSpPr txBox="1"/>
      </xdr:nvSpPr>
      <xdr:spPr>
        <a:xfrm>
          <a:off x="17106900" y="1140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112425</xdr:rowOff>
    </xdr:from>
    <xdr:to>
      <xdr:col>81</xdr:col>
      <xdr:colOff>133350</xdr:colOff>
      <xdr:row>66</xdr:row>
      <xdr:rowOff>112425</xdr:rowOff>
    </xdr:to>
    <xdr:cxnSp macro="">
      <xdr:nvCxnSpPr>
        <xdr:cNvPr id="317" name="直線コネクタ 316"/>
        <xdr:cNvCxnSpPr/>
      </xdr:nvCxnSpPr>
      <xdr:spPr>
        <a:xfrm>
          <a:off x="16929100" y="114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92485</xdr:rowOff>
    </xdr:from>
    <xdr:ext cx="762000" cy="259045"/>
    <xdr:sp macro="" textlink="">
      <xdr:nvSpPr>
        <xdr:cNvPr id="318" name="定員管理の状況最大値テキスト"/>
        <xdr:cNvSpPr txBox="1"/>
      </xdr:nvSpPr>
      <xdr:spPr>
        <a:xfrm>
          <a:off x="17106900" y="986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6108</xdr:rowOff>
    </xdr:from>
    <xdr:to>
      <xdr:col>81</xdr:col>
      <xdr:colOff>133350</xdr:colOff>
      <xdr:row>59</xdr:row>
      <xdr:rowOff>6108</xdr:rowOff>
    </xdr:to>
    <xdr:cxnSp macro="">
      <xdr:nvCxnSpPr>
        <xdr:cNvPr id="319" name="直線コネクタ 318"/>
        <xdr:cNvCxnSpPr/>
      </xdr:nvCxnSpPr>
      <xdr:spPr>
        <a:xfrm>
          <a:off x="16929100" y="10121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29996</xdr:rowOff>
    </xdr:from>
    <xdr:to>
      <xdr:col>81</xdr:col>
      <xdr:colOff>44450</xdr:colOff>
      <xdr:row>60</xdr:row>
      <xdr:rowOff>43785</xdr:rowOff>
    </xdr:to>
    <xdr:cxnSp macro="">
      <xdr:nvCxnSpPr>
        <xdr:cNvPr id="320" name="直線コネクタ 319"/>
        <xdr:cNvCxnSpPr/>
      </xdr:nvCxnSpPr>
      <xdr:spPr>
        <a:xfrm>
          <a:off x="16179800" y="10316996"/>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164996</xdr:rowOff>
    </xdr:from>
    <xdr:ext cx="762000" cy="259045"/>
    <xdr:sp macro="" textlink="">
      <xdr:nvSpPr>
        <xdr:cNvPr id="321" name="定員管理の状況平均値テキスト"/>
        <xdr:cNvSpPr txBox="1"/>
      </xdr:nvSpPr>
      <xdr:spPr>
        <a:xfrm>
          <a:off x="17106900" y="10451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21469</xdr:rowOff>
    </xdr:from>
    <xdr:to>
      <xdr:col>81</xdr:col>
      <xdr:colOff>95250</xdr:colOff>
      <xdr:row>61</xdr:row>
      <xdr:rowOff>123069</xdr:rowOff>
    </xdr:to>
    <xdr:sp macro="" textlink="">
      <xdr:nvSpPr>
        <xdr:cNvPr id="322" name="フローチャート: 判断 321"/>
        <xdr:cNvSpPr/>
      </xdr:nvSpPr>
      <xdr:spPr>
        <a:xfrm>
          <a:off x="169672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24251</xdr:rowOff>
    </xdr:from>
    <xdr:to>
      <xdr:col>77</xdr:col>
      <xdr:colOff>44450</xdr:colOff>
      <xdr:row>60</xdr:row>
      <xdr:rowOff>29996</xdr:rowOff>
    </xdr:to>
    <xdr:cxnSp macro="">
      <xdr:nvCxnSpPr>
        <xdr:cNvPr id="323" name="直線コネクタ 322"/>
        <xdr:cNvCxnSpPr/>
      </xdr:nvCxnSpPr>
      <xdr:spPr>
        <a:xfrm>
          <a:off x="15290800" y="10311251"/>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28363</xdr:rowOff>
    </xdr:from>
    <xdr:to>
      <xdr:col>77</xdr:col>
      <xdr:colOff>95250</xdr:colOff>
      <xdr:row>61</xdr:row>
      <xdr:rowOff>129963</xdr:rowOff>
    </xdr:to>
    <xdr:sp macro="" textlink="">
      <xdr:nvSpPr>
        <xdr:cNvPr id="324" name="フローチャート: 判断 323"/>
        <xdr:cNvSpPr/>
      </xdr:nvSpPr>
      <xdr:spPr>
        <a:xfrm>
          <a:off x="16129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114740</xdr:rowOff>
    </xdr:from>
    <xdr:ext cx="736600" cy="259045"/>
    <xdr:sp macro="" textlink="">
      <xdr:nvSpPr>
        <xdr:cNvPr id="325" name="テキスト ボックス 324"/>
        <xdr:cNvSpPr txBox="1"/>
      </xdr:nvSpPr>
      <xdr:spPr>
        <a:xfrm>
          <a:off x="15798800" y="10573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24251</xdr:rowOff>
    </xdr:from>
    <xdr:to>
      <xdr:col>72</xdr:col>
      <xdr:colOff>203200</xdr:colOff>
      <xdr:row>60</xdr:row>
      <xdr:rowOff>24251</xdr:rowOff>
    </xdr:to>
    <xdr:cxnSp macro="">
      <xdr:nvCxnSpPr>
        <xdr:cNvPr id="326" name="直線コネクタ 325"/>
        <xdr:cNvCxnSpPr/>
      </xdr:nvCxnSpPr>
      <xdr:spPr>
        <a:xfrm>
          <a:off x="14401800" y="103112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22618</xdr:rowOff>
    </xdr:from>
    <xdr:to>
      <xdr:col>73</xdr:col>
      <xdr:colOff>44450</xdr:colOff>
      <xdr:row>61</xdr:row>
      <xdr:rowOff>124218</xdr:rowOff>
    </xdr:to>
    <xdr:sp macro="" textlink="">
      <xdr:nvSpPr>
        <xdr:cNvPr id="327" name="フローチャート: 判断 326"/>
        <xdr:cNvSpPr/>
      </xdr:nvSpPr>
      <xdr:spPr>
        <a:xfrm>
          <a:off x="15240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108995</xdr:rowOff>
    </xdr:from>
    <xdr:ext cx="762000" cy="259045"/>
    <xdr:sp macro="" textlink="">
      <xdr:nvSpPr>
        <xdr:cNvPr id="328" name="テキスト ボックス 327"/>
        <xdr:cNvSpPr txBox="1"/>
      </xdr:nvSpPr>
      <xdr:spPr>
        <a:xfrm>
          <a:off x="14909800" y="1056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24251</xdr:rowOff>
    </xdr:from>
    <xdr:to>
      <xdr:col>68</xdr:col>
      <xdr:colOff>152400</xdr:colOff>
      <xdr:row>60</xdr:row>
      <xdr:rowOff>24251</xdr:rowOff>
    </xdr:to>
    <xdr:cxnSp macro="">
      <xdr:nvCxnSpPr>
        <xdr:cNvPr id="329" name="直線コネクタ 328"/>
        <xdr:cNvCxnSpPr/>
      </xdr:nvCxnSpPr>
      <xdr:spPr>
        <a:xfrm>
          <a:off x="13512800" y="103112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165342</xdr:rowOff>
    </xdr:from>
    <xdr:to>
      <xdr:col>68</xdr:col>
      <xdr:colOff>203200</xdr:colOff>
      <xdr:row>61</xdr:row>
      <xdr:rowOff>95492</xdr:rowOff>
    </xdr:to>
    <xdr:sp macro="" textlink="">
      <xdr:nvSpPr>
        <xdr:cNvPr id="330" name="フローチャート: 判断 329"/>
        <xdr:cNvSpPr/>
      </xdr:nvSpPr>
      <xdr:spPr>
        <a:xfrm>
          <a:off x="14351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80269</xdr:rowOff>
    </xdr:from>
    <xdr:ext cx="762000" cy="259045"/>
    <xdr:sp macro="" textlink="">
      <xdr:nvSpPr>
        <xdr:cNvPr id="331" name="テキスト ボックス 330"/>
        <xdr:cNvSpPr txBox="1"/>
      </xdr:nvSpPr>
      <xdr:spPr>
        <a:xfrm>
          <a:off x="14020800" y="10538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69971</xdr:rowOff>
    </xdr:from>
    <xdr:to>
      <xdr:col>64</xdr:col>
      <xdr:colOff>152400</xdr:colOff>
      <xdr:row>61</xdr:row>
      <xdr:rowOff>121</xdr:rowOff>
    </xdr:to>
    <xdr:sp macro="" textlink="">
      <xdr:nvSpPr>
        <xdr:cNvPr id="332" name="フローチャート: 判断 331"/>
        <xdr:cNvSpPr/>
      </xdr:nvSpPr>
      <xdr:spPr>
        <a:xfrm>
          <a:off x="13462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156348</xdr:rowOff>
    </xdr:from>
    <xdr:ext cx="762000" cy="259045"/>
    <xdr:sp macro="" textlink="">
      <xdr:nvSpPr>
        <xdr:cNvPr id="333" name="テキスト ボックス 332"/>
        <xdr:cNvSpPr txBox="1"/>
      </xdr:nvSpPr>
      <xdr:spPr>
        <a:xfrm>
          <a:off x="13131800" y="104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164435</xdr:rowOff>
    </xdr:from>
    <xdr:to>
      <xdr:col>81</xdr:col>
      <xdr:colOff>95250</xdr:colOff>
      <xdr:row>60</xdr:row>
      <xdr:rowOff>94585</xdr:rowOff>
    </xdr:to>
    <xdr:sp macro="" textlink="">
      <xdr:nvSpPr>
        <xdr:cNvPr id="339" name="楕円 338"/>
        <xdr:cNvSpPr/>
      </xdr:nvSpPr>
      <xdr:spPr>
        <a:xfrm>
          <a:off x="16967200" y="1027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9512</xdr:rowOff>
    </xdr:from>
    <xdr:ext cx="762000" cy="259045"/>
    <xdr:sp macro="" textlink="">
      <xdr:nvSpPr>
        <xdr:cNvPr id="340" name="定員管理の状況該当値テキスト"/>
        <xdr:cNvSpPr txBox="1"/>
      </xdr:nvSpPr>
      <xdr:spPr>
        <a:xfrm>
          <a:off x="17106900" y="1012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150646</xdr:rowOff>
    </xdr:from>
    <xdr:to>
      <xdr:col>77</xdr:col>
      <xdr:colOff>95250</xdr:colOff>
      <xdr:row>60</xdr:row>
      <xdr:rowOff>80796</xdr:rowOff>
    </xdr:to>
    <xdr:sp macro="" textlink="">
      <xdr:nvSpPr>
        <xdr:cNvPr id="341" name="楕円 340"/>
        <xdr:cNvSpPr/>
      </xdr:nvSpPr>
      <xdr:spPr>
        <a:xfrm>
          <a:off x="16129000" y="102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90973</xdr:rowOff>
    </xdr:from>
    <xdr:ext cx="736600" cy="259045"/>
    <xdr:sp macro="" textlink="">
      <xdr:nvSpPr>
        <xdr:cNvPr id="342" name="テキスト ボックス 341"/>
        <xdr:cNvSpPr txBox="1"/>
      </xdr:nvSpPr>
      <xdr:spPr>
        <a:xfrm>
          <a:off x="15798800" y="10035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144901</xdr:rowOff>
    </xdr:from>
    <xdr:to>
      <xdr:col>73</xdr:col>
      <xdr:colOff>44450</xdr:colOff>
      <xdr:row>60</xdr:row>
      <xdr:rowOff>75051</xdr:rowOff>
    </xdr:to>
    <xdr:sp macro="" textlink="">
      <xdr:nvSpPr>
        <xdr:cNvPr id="343" name="楕円 342"/>
        <xdr:cNvSpPr/>
      </xdr:nvSpPr>
      <xdr:spPr>
        <a:xfrm>
          <a:off x="15240000" y="1026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85228</xdr:rowOff>
    </xdr:from>
    <xdr:ext cx="762000" cy="259045"/>
    <xdr:sp macro="" textlink="">
      <xdr:nvSpPr>
        <xdr:cNvPr id="344" name="テキスト ボックス 343"/>
        <xdr:cNvSpPr txBox="1"/>
      </xdr:nvSpPr>
      <xdr:spPr>
        <a:xfrm>
          <a:off x="14909800" y="1002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144901</xdr:rowOff>
    </xdr:from>
    <xdr:to>
      <xdr:col>68</xdr:col>
      <xdr:colOff>203200</xdr:colOff>
      <xdr:row>60</xdr:row>
      <xdr:rowOff>75051</xdr:rowOff>
    </xdr:to>
    <xdr:sp macro="" textlink="">
      <xdr:nvSpPr>
        <xdr:cNvPr id="345" name="楕円 344"/>
        <xdr:cNvSpPr/>
      </xdr:nvSpPr>
      <xdr:spPr>
        <a:xfrm>
          <a:off x="14351000" y="1026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85228</xdr:rowOff>
    </xdr:from>
    <xdr:ext cx="762000" cy="259045"/>
    <xdr:sp macro="" textlink="">
      <xdr:nvSpPr>
        <xdr:cNvPr id="346" name="テキスト ボックス 345"/>
        <xdr:cNvSpPr txBox="1"/>
      </xdr:nvSpPr>
      <xdr:spPr>
        <a:xfrm>
          <a:off x="14020800" y="1002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144901</xdr:rowOff>
    </xdr:from>
    <xdr:to>
      <xdr:col>64</xdr:col>
      <xdr:colOff>152400</xdr:colOff>
      <xdr:row>60</xdr:row>
      <xdr:rowOff>75051</xdr:rowOff>
    </xdr:to>
    <xdr:sp macro="" textlink="">
      <xdr:nvSpPr>
        <xdr:cNvPr id="347" name="楕円 346"/>
        <xdr:cNvSpPr/>
      </xdr:nvSpPr>
      <xdr:spPr>
        <a:xfrm>
          <a:off x="13462000" y="1026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85228</xdr:rowOff>
    </xdr:from>
    <xdr:ext cx="762000" cy="259045"/>
    <xdr:sp macro="" textlink="">
      <xdr:nvSpPr>
        <xdr:cNvPr id="348" name="テキスト ボックス 347"/>
        <xdr:cNvSpPr txBox="1"/>
      </xdr:nvSpPr>
      <xdr:spPr>
        <a:xfrm>
          <a:off x="13131800" y="1002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年度は、過去に発行した大規模な投資的事業に係る起債の据置期間の満了に伴い元利償還金が増加したため、前年度から</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ポイント増加した。</a:t>
          </a:r>
          <a:endParaRPr lang="ja-JP" altLang="ja-JP" sz="1400">
            <a:effectLst/>
          </a:endParaRPr>
        </a:p>
        <a:p>
          <a:r>
            <a:rPr kumimoji="1" lang="ja-JP" altLang="ja-JP" sz="1100">
              <a:solidFill>
                <a:schemeClr val="dk1"/>
              </a:solidFill>
              <a:effectLst/>
              <a:latin typeface="+mn-lt"/>
              <a:ea typeface="+mn-ea"/>
              <a:cs typeface="+mn-cs"/>
            </a:rPr>
            <a:t>　類似団体の平均値を下回っているが、今後も元利償還金の増加が見込まれるため、普通建設事業の厳選と計画的な実施とともに、起債発行及び公債費の抑制に努めていく。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59944</xdr:rowOff>
    </xdr:from>
    <xdr:to>
      <xdr:col>81</xdr:col>
      <xdr:colOff>44450</xdr:colOff>
      <xdr:row>45</xdr:row>
      <xdr:rowOff>41910</xdr:rowOff>
    </xdr:to>
    <xdr:cxnSp macro="">
      <xdr:nvCxnSpPr>
        <xdr:cNvPr id="375" name="直線コネクタ 374"/>
        <xdr:cNvCxnSpPr/>
      </xdr:nvCxnSpPr>
      <xdr:spPr>
        <a:xfrm flipV="1">
          <a:off x="17018000" y="6232144"/>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6"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7" name="直線コネクタ 376"/>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146321</xdr:rowOff>
    </xdr:from>
    <xdr:ext cx="762000" cy="259045"/>
    <xdr:sp macro="" textlink="">
      <xdr:nvSpPr>
        <xdr:cNvPr id="378" name="公債費負担の状況最大値テキスト"/>
        <xdr:cNvSpPr txBox="1"/>
      </xdr:nvSpPr>
      <xdr:spPr>
        <a:xfrm>
          <a:off x="17106900" y="597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59944</xdr:rowOff>
    </xdr:from>
    <xdr:to>
      <xdr:col>81</xdr:col>
      <xdr:colOff>133350</xdr:colOff>
      <xdr:row>36</xdr:row>
      <xdr:rowOff>59944</xdr:rowOff>
    </xdr:to>
    <xdr:cxnSp macro="">
      <xdr:nvCxnSpPr>
        <xdr:cNvPr id="379" name="直線コネクタ 378"/>
        <xdr:cNvCxnSpPr/>
      </xdr:nvCxnSpPr>
      <xdr:spPr>
        <a:xfrm>
          <a:off x="16929100" y="623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28194</xdr:rowOff>
    </xdr:from>
    <xdr:to>
      <xdr:col>81</xdr:col>
      <xdr:colOff>44450</xdr:colOff>
      <xdr:row>39</xdr:row>
      <xdr:rowOff>86106</xdr:rowOff>
    </xdr:to>
    <xdr:cxnSp macro="">
      <xdr:nvCxnSpPr>
        <xdr:cNvPr id="380" name="直線コネクタ 379"/>
        <xdr:cNvCxnSpPr/>
      </xdr:nvCxnSpPr>
      <xdr:spPr>
        <a:xfrm>
          <a:off x="16179800" y="6714744"/>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77233</xdr:rowOff>
    </xdr:from>
    <xdr:ext cx="762000" cy="259045"/>
    <xdr:sp macro="" textlink="">
      <xdr:nvSpPr>
        <xdr:cNvPr id="381" name="公債費負担の状況平均値テキスト"/>
        <xdr:cNvSpPr txBox="1"/>
      </xdr:nvSpPr>
      <xdr:spPr>
        <a:xfrm>
          <a:off x="17106900" y="6935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105156</xdr:rowOff>
    </xdr:from>
    <xdr:to>
      <xdr:col>81</xdr:col>
      <xdr:colOff>95250</xdr:colOff>
      <xdr:row>41</xdr:row>
      <xdr:rowOff>35306</xdr:rowOff>
    </xdr:to>
    <xdr:sp macro="" textlink="">
      <xdr:nvSpPr>
        <xdr:cNvPr id="382" name="フローチャート: 判断 381"/>
        <xdr:cNvSpPr/>
      </xdr:nvSpPr>
      <xdr:spPr>
        <a:xfrm>
          <a:off x="16967200" y="696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103124</xdr:rowOff>
    </xdr:from>
    <xdr:to>
      <xdr:col>77</xdr:col>
      <xdr:colOff>44450</xdr:colOff>
      <xdr:row>39</xdr:row>
      <xdr:rowOff>28194</xdr:rowOff>
    </xdr:to>
    <xdr:cxnSp macro="">
      <xdr:nvCxnSpPr>
        <xdr:cNvPr id="383" name="直線コネクタ 382"/>
        <xdr:cNvCxnSpPr/>
      </xdr:nvCxnSpPr>
      <xdr:spPr>
        <a:xfrm>
          <a:off x="15290800" y="661822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124460</xdr:rowOff>
    </xdr:from>
    <xdr:to>
      <xdr:col>77</xdr:col>
      <xdr:colOff>95250</xdr:colOff>
      <xdr:row>41</xdr:row>
      <xdr:rowOff>54610</xdr:rowOff>
    </xdr:to>
    <xdr:sp macro="" textlink="">
      <xdr:nvSpPr>
        <xdr:cNvPr id="384" name="フローチャート: 判断 383"/>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39387</xdr:rowOff>
    </xdr:from>
    <xdr:ext cx="736600" cy="259045"/>
    <xdr:sp macro="" textlink="">
      <xdr:nvSpPr>
        <xdr:cNvPr id="385" name="テキスト ボックス 384"/>
        <xdr:cNvSpPr txBox="1"/>
      </xdr:nvSpPr>
      <xdr:spPr>
        <a:xfrm>
          <a:off x="15798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83820</xdr:rowOff>
    </xdr:from>
    <xdr:to>
      <xdr:col>72</xdr:col>
      <xdr:colOff>203200</xdr:colOff>
      <xdr:row>38</xdr:row>
      <xdr:rowOff>103124</xdr:rowOff>
    </xdr:to>
    <xdr:cxnSp macro="">
      <xdr:nvCxnSpPr>
        <xdr:cNvPr id="386" name="直線コネクタ 385"/>
        <xdr:cNvCxnSpPr/>
      </xdr:nvCxnSpPr>
      <xdr:spPr>
        <a:xfrm>
          <a:off x="14401800" y="659892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143764</xdr:rowOff>
    </xdr:from>
    <xdr:to>
      <xdr:col>73</xdr:col>
      <xdr:colOff>44450</xdr:colOff>
      <xdr:row>41</xdr:row>
      <xdr:rowOff>73914</xdr:rowOff>
    </xdr:to>
    <xdr:sp macro="" textlink="">
      <xdr:nvSpPr>
        <xdr:cNvPr id="387" name="フローチャート: 判断 386"/>
        <xdr:cNvSpPr/>
      </xdr:nvSpPr>
      <xdr:spPr>
        <a:xfrm>
          <a:off x="15240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58691</xdr:rowOff>
    </xdr:from>
    <xdr:ext cx="762000" cy="259045"/>
    <xdr:sp macro="" textlink="">
      <xdr:nvSpPr>
        <xdr:cNvPr id="388" name="テキスト ボックス 387"/>
        <xdr:cNvSpPr txBox="1"/>
      </xdr:nvSpPr>
      <xdr:spPr>
        <a:xfrm>
          <a:off x="14909800" y="708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83820</xdr:rowOff>
    </xdr:from>
    <xdr:to>
      <xdr:col>68</xdr:col>
      <xdr:colOff>152400</xdr:colOff>
      <xdr:row>38</xdr:row>
      <xdr:rowOff>170688</xdr:rowOff>
    </xdr:to>
    <xdr:cxnSp macro="">
      <xdr:nvCxnSpPr>
        <xdr:cNvPr id="389" name="直線コネクタ 388"/>
        <xdr:cNvCxnSpPr/>
      </xdr:nvCxnSpPr>
      <xdr:spPr>
        <a:xfrm flipV="1">
          <a:off x="13512800" y="659892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0" name="フローチャート: 判断 389"/>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1" name="テキスト ボックス 390"/>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30226</xdr:rowOff>
    </xdr:from>
    <xdr:to>
      <xdr:col>64</xdr:col>
      <xdr:colOff>152400</xdr:colOff>
      <xdr:row>41</xdr:row>
      <xdr:rowOff>131826</xdr:rowOff>
    </xdr:to>
    <xdr:sp macro="" textlink="">
      <xdr:nvSpPr>
        <xdr:cNvPr id="392" name="フローチャート: 判断 391"/>
        <xdr:cNvSpPr/>
      </xdr:nvSpPr>
      <xdr:spPr>
        <a:xfrm>
          <a:off x="13462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116603</xdr:rowOff>
    </xdr:from>
    <xdr:ext cx="762000" cy="259045"/>
    <xdr:sp macro="" textlink="">
      <xdr:nvSpPr>
        <xdr:cNvPr id="393" name="テキスト ボックス 392"/>
        <xdr:cNvSpPr txBox="1"/>
      </xdr:nvSpPr>
      <xdr:spPr>
        <a:xfrm>
          <a:off x="13131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35306</xdr:rowOff>
    </xdr:from>
    <xdr:to>
      <xdr:col>81</xdr:col>
      <xdr:colOff>95250</xdr:colOff>
      <xdr:row>39</xdr:row>
      <xdr:rowOff>136906</xdr:rowOff>
    </xdr:to>
    <xdr:sp macro="" textlink="">
      <xdr:nvSpPr>
        <xdr:cNvPr id="399" name="楕円 398"/>
        <xdr:cNvSpPr/>
      </xdr:nvSpPr>
      <xdr:spPr>
        <a:xfrm>
          <a:off x="16967200" y="67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51833</xdr:rowOff>
    </xdr:from>
    <xdr:ext cx="762000" cy="259045"/>
    <xdr:sp macro="" textlink="">
      <xdr:nvSpPr>
        <xdr:cNvPr id="400" name="公債費負担の状況該当値テキスト"/>
        <xdr:cNvSpPr txBox="1"/>
      </xdr:nvSpPr>
      <xdr:spPr>
        <a:xfrm>
          <a:off x="17106900" y="656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148844</xdr:rowOff>
    </xdr:from>
    <xdr:to>
      <xdr:col>77</xdr:col>
      <xdr:colOff>95250</xdr:colOff>
      <xdr:row>39</xdr:row>
      <xdr:rowOff>78994</xdr:rowOff>
    </xdr:to>
    <xdr:sp macro="" textlink="">
      <xdr:nvSpPr>
        <xdr:cNvPr id="401" name="楕円 400"/>
        <xdr:cNvSpPr/>
      </xdr:nvSpPr>
      <xdr:spPr>
        <a:xfrm>
          <a:off x="161290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89171</xdr:rowOff>
    </xdr:from>
    <xdr:ext cx="736600" cy="259045"/>
    <xdr:sp macro="" textlink="">
      <xdr:nvSpPr>
        <xdr:cNvPr id="402" name="テキスト ボックス 401"/>
        <xdr:cNvSpPr txBox="1"/>
      </xdr:nvSpPr>
      <xdr:spPr>
        <a:xfrm>
          <a:off x="15798800" y="6432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52324</xdr:rowOff>
    </xdr:from>
    <xdr:to>
      <xdr:col>73</xdr:col>
      <xdr:colOff>44450</xdr:colOff>
      <xdr:row>38</xdr:row>
      <xdr:rowOff>153924</xdr:rowOff>
    </xdr:to>
    <xdr:sp macro="" textlink="">
      <xdr:nvSpPr>
        <xdr:cNvPr id="403" name="楕円 402"/>
        <xdr:cNvSpPr/>
      </xdr:nvSpPr>
      <xdr:spPr>
        <a:xfrm>
          <a:off x="15240000" y="65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164101</xdr:rowOff>
    </xdr:from>
    <xdr:ext cx="762000" cy="259045"/>
    <xdr:sp macro="" textlink="">
      <xdr:nvSpPr>
        <xdr:cNvPr id="404" name="テキスト ボックス 403"/>
        <xdr:cNvSpPr txBox="1"/>
      </xdr:nvSpPr>
      <xdr:spPr>
        <a:xfrm>
          <a:off x="14909800" y="63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33020</xdr:rowOff>
    </xdr:from>
    <xdr:to>
      <xdr:col>68</xdr:col>
      <xdr:colOff>203200</xdr:colOff>
      <xdr:row>38</xdr:row>
      <xdr:rowOff>134620</xdr:rowOff>
    </xdr:to>
    <xdr:sp macro="" textlink="">
      <xdr:nvSpPr>
        <xdr:cNvPr id="405" name="楕円 404"/>
        <xdr:cNvSpPr/>
      </xdr:nvSpPr>
      <xdr:spPr>
        <a:xfrm>
          <a:off x="14351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144797</xdr:rowOff>
    </xdr:from>
    <xdr:ext cx="762000" cy="259045"/>
    <xdr:sp macro="" textlink="">
      <xdr:nvSpPr>
        <xdr:cNvPr id="406" name="テキスト ボックス 405"/>
        <xdr:cNvSpPr txBox="1"/>
      </xdr:nvSpPr>
      <xdr:spPr>
        <a:xfrm>
          <a:off x="14020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119888</xdr:rowOff>
    </xdr:from>
    <xdr:to>
      <xdr:col>64</xdr:col>
      <xdr:colOff>152400</xdr:colOff>
      <xdr:row>39</xdr:row>
      <xdr:rowOff>50038</xdr:rowOff>
    </xdr:to>
    <xdr:sp macro="" textlink="">
      <xdr:nvSpPr>
        <xdr:cNvPr id="407" name="楕円 406"/>
        <xdr:cNvSpPr/>
      </xdr:nvSpPr>
      <xdr:spPr>
        <a:xfrm>
          <a:off x="13462000" y="663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60215</xdr:rowOff>
    </xdr:from>
    <xdr:ext cx="762000" cy="259045"/>
    <xdr:sp macro="" textlink="">
      <xdr:nvSpPr>
        <xdr:cNvPr id="408" name="テキスト ボックス 407"/>
        <xdr:cNvSpPr txBox="1"/>
      </xdr:nvSpPr>
      <xdr:spPr>
        <a:xfrm>
          <a:off x="13131800" y="6403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年度は、地方債残高の減少と充当可能基金の増加などにより、前年度に比べて</a:t>
          </a:r>
          <a:r>
            <a:rPr kumimoji="1" lang="en-US" altLang="ja-JP" sz="1100">
              <a:solidFill>
                <a:schemeClr val="dk1"/>
              </a:solidFill>
              <a:effectLst/>
              <a:latin typeface="+mn-lt"/>
              <a:ea typeface="+mn-ea"/>
              <a:cs typeface="+mn-cs"/>
            </a:rPr>
            <a:t>18.2</a:t>
          </a:r>
          <a:r>
            <a:rPr kumimoji="1" lang="ja-JP" altLang="ja-JP" sz="1100">
              <a:solidFill>
                <a:schemeClr val="dk1"/>
              </a:solidFill>
              <a:effectLst/>
              <a:latin typeface="+mn-lt"/>
              <a:ea typeface="+mn-ea"/>
              <a:cs typeface="+mn-cs"/>
            </a:rPr>
            <a:t>ポイント減少し、類似団体の平均値を下回った。</a:t>
          </a:r>
          <a:endParaRPr lang="ja-JP" altLang="ja-JP" sz="1400">
            <a:effectLst/>
          </a:endParaRPr>
        </a:p>
        <a:p>
          <a:r>
            <a:rPr kumimoji="1" lang="ja-JP" altLang="ja-JP" sz="1100">
              <a:solidFill>
                <a:schemeClr val="dk1"/>
              </a:solidFill>
              <a:effectLst/>
              <a:latin typeface="+mn-lt"/>
              <a:ea typeface="+mn-ea"/>
              <a:cs typeface="+mn-cs"/>
            </a:rPr>
            <a:t>　今後も、将来負担の縮減を念頭に、地方債発行の抑制などを図りながら財政の健全化に努めていく。</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53219</xdr:rowOff>
    </xdr:to>
    <xdr:cxnSp macro="">
      <xdr:nvCxnSpPr>
        <xdr:cNvPr id="439" name="直線コネクタ 438"/>
        <xdr:cNvCxnSpPr/>
      </xdr:nvCxnSpPr>
      <xdr:spPr>
        <a:xfrm flipV="1">
          <a:off x="17018000" y="2313214"/>
          <a:ext cx="0" cy="16833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25296</xdr:rowOff>
    </xdr:from>
    <xdr:ext cx="762000" cy="259045"/>
    <xdr:sp macro="" textlink="">
      <xdr:nvSpPr>
        <xdr:cNvPr id="440" name="将来負担の状況最小値テキスト"/>
        <xdr:cNvSpPr txBox="1"/>
      </xdr:nvSpPr>
      <xdr:spPr>
        <a:xfrm>
          <a:off x="17106900" y="396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53219</xdr:rowOff>
    </xdr:from>
    <xdr:to>
      <xdr:col>81</xdr:col>
      <xdr:colOff>133350</xdr:colOff>
      <xdr:row>23</xdr:row>
      <xdr:rowOff>53219</xdr:rowOff>
    </xdr:to>
    <xdr:cxnSp macro="">
      <xdr:nvCxnSpPr>
        <xdr:cNvPr id="441" name="直線コネクタ 440"/>
        <xdr:cNvCxnSpPr/>
      </xdr:nvCxnSpPr>
      <xdr:spPr>
        <a:xfrm>
          <a:off x="16929100" y="3996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153307</xdr:rowOff>
    </xdr:from>
    <xdr:to>
      <xdr:col>81</xdr:col>
      <xdr:colOff>44450</xdr:colOff>
      <xdr:row>15</xdr:row>
      <xdr:rowOff>19534</xdr:rowOff>
    </xdr:to>
    <xdr:cxnSp macro="">
      <xdr:nvCxnSpPr>
        <xdr:cNvPr id="444" name="直線コネクタ 443"/>
        <xdr:cNvCxnSpPr/>
      </xdr:nvCxnSpPr>
      <xdr:spPr>
        <a:xfrm flipV="1">
          <a:off x="16179800" y="2382157"/>
          <a:ext cx="8382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126049</xdr:rowOff>
    </xdr:from>
    <xdr:ext cx="762000" cy="259045"/>
    <xdr:sp macro="" textlink="">
      <xdr:nvSpPr>
        <xdr:cNvPr id="445" name="将来負担の状況平均値テキスト"/>
        <xdr:cNvSpPr txBox="1"/>
      </xdr:nvSpPr>
      <xdr:spPr>
        <a:xfrm>
          <a:off x="17106900" y="252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153972</xdr:rowOff>
    </xdr:from>
    <xdr:to>
      <xdr:col>81</xdr:col>
      <xdr:colOff>95250</xdr:colOff>
      <xdr:row>15</xdr:row>
      <xdr:rowOff>84122</xdr:rowOff>
    </xdr:to>
    <xdr:sp macro="" textlink="">
      <xdr:nvSpPr>
        <xdr:cNvPr id="446" name="フローチャート: 判断 445"/>
        <xdr:cNvSpPr/>
      </xdr:nvSpPr>
      <xdr:spPr>
        <a:xfrm>
          <a:off x="169672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19534</xdr:rowOff>
    </xdr:from>
    <xdr:to>
      <xdr:col>77</xdr:col>
      <xdr:colOff>44450</xdr:colOff>
      <xdr:row>15</xdr:row>
      <xdr:rowOff>149376</xdr:rowOff>
    </xdr:to>
    <xdr:cxnSp macro="">
      <xdr:nvCxnSpPr>
        <xdr:cNvPr id="447" name="直線コネクタ 446"/>
        <xdr:cNvCxnSpPr/>
      </xdr:nvCxnSpPr>
      <xdr:spPr>
        <a:xfrm flipV="1">
          <a:off x="15290800" y="2591284"/>
          <a:ext cx="889000" cy="12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37677</xdr:rowOff>
    </xdr:from>
    <xdr:to>
      <xdr:col>77</xdr:col>
      <xdr:colOff>95250</xdr:colOff>
      <xdr:row>15</xdr:row>
      <xdr:rowOff>139277</xdr:rowOff>
    </xdr:to>
    <xdr:sp macro="" textlink="">
      <xdr:nvSpPr>
        <xdr:cNvPr id="448" name="フローチャート: 判断 447"/>
        <xdr:cNvSpPr/>
      </xdr:nvSpPr>
      <xdr:spPr>
        <a:xfrm>
          <a:off x="16129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124054</xdr:rowOff>
    </xdr:from>
    <xdr:ext cx="736600" cy="259045"/>
    <xdr:sp macro="" textlink="">
      <xdr:nvSpPr>
        <xdr:cNvPr id="449" name="テキスト ボックス 448"/>
        <xdr:cNvSpPr txBox="1"/>
      </xdr:nvSpPr>
      <xdr:spPr>
        <a:xfrm>
          <a:off x="15798800" y="2695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149376</xdr:rowOff>
    </xdr:from>
    <xdr:to>
      <xdr:col>72</xdr:col>
      <xdr:colOff>203200</xdr:colOff>
      <xdr:row>16</xdr:row>
      <xdr:rowOff>41124</xdr:rowOff>
    </xdr:to>
    <xdr:cxnSp macro="">
      <xdr:nvCxnSpPr>
        <xdr:cNvPr id="450" name="直線コネクタ 449"/>
        <xdr:cNvCxnSpPr/>
      </xdr:nvCxnSpPr>
      <xdr:spPr>
        <a:xfrm flipV="1">
          <a:off x="14401800" y="2721126"/>
          <a:ext cx="889000" cy="6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64105</xdr:rowOff>
    </xdr:from>
    <xdr:to>
      <xdr:col>73</xdr:col>
      <xdr:colOff>44450</xdr:colOff>
      <xdr:row>15</xdr:row>
      <xdr:rowOff>165705</xdr:rowOff>
    </xdr:to>
    <xdr:sp macro="" textlink="">
      <xdr:nvSpPr>
        <xdr:cNvPr id="451" name="フローチャート: 判断 450"/>
        <xdr:cNvSpPr/>
      </xdr:nvSpPr>
      <xdr:spPr>
        <a:xfrm>
          <a:off x="15240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4432</xdr:rowOff>
    </xdr:from>
    <xdr:ext cx="762000" cy="259045"/>
    <xdr:sp macro="" textlink="">
      <xdr:nvSpPr>
        <xdr:cNvPr id="452" name="テキスト ボックス 451"/>
        <xdr:cNvSpPr txBox="1"/>
      </xdr:nvSpPr>
      <xdr:spPr>
        <a:xfrm>
          <a:off x="14909800" y="240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41124</xdr:rowOff>
    </xdr:from>
    <xdr:to>
      <xdr:col>68</xdr:col>
      <xdr:colOff>152400</xdr:colOff>
      <xdr:row>16</xdr:row>
      <xdr:rowOff>115812</xdr:rowOff>
    </xdr:to>
    <xdr:cxnSp macro="">
      <xdr:nvCxnSpPr>
        <xdr:cNvPr id="453" name="直線コネクタ 452"/>
        <xdr:cNvCxnSpPr/>
      </xdr:nvCxnSpPr>
      <xdr:spPr>
        <a:xfrm flipV="1">
          <a:off x="13512800" y="2784324"/>
          <a:ext cx="889000" cy="7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138793</xdr:rowOff>
    </xdr:from>
    <xdr:to>
      <xdr:col>68</xdr:col>
      <xdr:colOff>203200</xdr:colOff>
      <xdr:row>16</xdr:row>
      <xdr:rowOff>68943</xdr:rowOff>
    </xdr:to>
    <xdr:sp macro="" textlink="">
      <xdr:nvSpPr>
        <xdr:cNvPr id="454" name="フローチャート: 判断 453"/>
        <xdr:cNvSpPr/>
      </xdr:nvSpPr>
      <xdr:spPr>
        <a:xfrm>
          <a:off x="14351000" y="271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79120</xdr:rowOff>
    </xdr:from>
    <xdr:ext cx="762000" cy="259045"/>
    <xdr:sp macro="" textlink="">
      <xdr:nvSpPr>
        <xdr:cNvPr id="455" name="テキスト ボックス 454"/>
        <xdr:cNvSpPr txBox="1"/>
      </xdr:nvSpPr>
      <xdr:spPr>
        <a:xfrm>
          <a:off x="14020800" y="247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46627</xdr:rowOff>
    </xdr:from>
    <xdr:to>
      <xdr:col>64</xdr:col>
      <xdr:colOff>152400</xdr:colOff>
      <xdr:row>16</xdr:row>
      <xdr:rowOff>148227</xdr:rowOff>
    </xdr:to>
    <xdr:sp macro="" textlink="">
      <xdr:nvSpPr>
        <xdr:cNvPr id="456" name="フローチャート: 判断 455"/>
        <xdr:cNvSpPr/>
      </xdr:nvSpPr>
      <xdr:spPr>
        <a:xfrm>
          <a:off x="13462000" y="278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158404</xdr:rowOff>
    </xdr:from>
    <xdr:ext cx="762000" cy="259045"/>
    <xdr:sp macro="" textlink="">
      <xdr:nvSpPr>
        <xdr:cNvPr id="457" name="テキスト ボックス 456"/>
        <xdr:cNvSpPr txBox="1"/>
      </xdr:nvSpPr>
      <xdr:spPr>
        <a:xfrm>
          <a:off x="13131800" y="2558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102507</xdr:rowOff>
    </xdr:from>
    <xdr:to>
      <xdr:col>81</xdr:col>
      <xdr:colOff>95250</xdr:colOff>
      <xdr:row>14</xdr:row>
      <xdr:rowOff>32657</xdr:rowOff>
    </xdr:to>
    <xdr:sp macro="" textlink="">
      <xdr:nvSpPr>
        <xdr:cNvPr id="463" name="楕円 462"/>
        <xdr:cNvSpPr/>
      </xdr:nvSpPr>
      <xdr:spPr>
        <a:xfrm>
          <a:off x="16967200" y="233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23784</xdr:rowOff>
    </xdr:from>
    <xdr:ext cx="762000" cy="259045"/>
    <xdr:sp macro="" textlink="">
      <xdr:nvSpPr>
        <xdr:cNvPr id="464" name="将来負担の状況該当値テキスト"/>
        <xdr:cNvSpPr txBox="1"/>
      </xdr:nvSpPr>
      <xdr:spPr>
        <a:xfrm>
          <a:off x="17106900" y="2252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140184</xdr:rowOff>
    </xdr:from>
    <xdr:to>
      <xdr:col>77</xdr:col>
      <xdr:colOff>95250</xdr:colOff>
      <xdr:row>15</xdr:row>
      <xdr:rowOff>70334</xdr:rowOff>
    </xdr:to>
    <xdr:sp macro="" textlink="">
      <xdr:nvSpPr>
        <xdr:cNvPr id="465" name="楕円 464"/>
        <xdr:cNvSpPr/>
      </xdr:nvSpPr>
      <xdr:spPr>
        <a:xfrm>
          <a:off x="16129000" y="254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80511</xdr:rowOff>
    </xdr:from>
    <xdr:ext cx="736600" cy="259045"/>
    <xdr:sp macro="" textlink="">
      <xdr:nvSpPr>
        <xdr:cNvPr id="466" name="テキスト ボックス 465"/>
        <xdr:cNvSpPr txBox="1"/>
      </xdr:nvSpPr>
      <xdr:spPr>
        <a:xfrm>
          <a:off x="15798800" y="2309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98576</xdr:rowOff>
    </xdr:from>
    <xdr:to>
      <xdr:col>73</xdr:col>
      <xdr:colOff>44450</xdr:colOff>
      <xdr:row>16</xdr:row>
      <xdr:rowOff>28726</xdr:rowOff>
    </xdr:to>
    <xdr:sp macro="" textlink="">
      <xdr:nvSpPr>
        <xdr:cNvPr id="467" name="楕円 466"/>
        <xdr:cNvSpPr/>
      </xdr:nvSpPr>
      <xdr:spPr>
        <a:xfrm>
          <a:off x="15240000" y="267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13503</xdr:rowOff>
    </xdr:from>
    <xdr:ext cx="762000" cy="259045"/>
    <xdr:sp macro="" textlink="">
      <xdr:nvSpPr>
        <xdr:cNvPr id="468" name="テキスト ボックス 467"/>
        <xdr:cNvSpPr txBox="1"/>
      </xdr:nvSpPr>
      <xdr:spPr>
        <a:xfrm>
          <a:off x="14909800" y="275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161774</xdr:rowOff>
    </xdr:from>
    <xdr:to>
      <xdr:col>68</xdr:col>
      <xdr:colOff>203200</xdr:colOff>
      <xdr:row>16</xdr:row>
      <xdr:rowOff>91924</xdr:rowOff>
    </xdr:to>
    <xdr:sp macro="" textlink="">
      <xdr:nvSpPr>
        <xdr:cNvPr id="469" name="楕円 468"/>
        <xdr:cNvSpPr/>
      </xdr:nvSpPr>
      <xdr:spPr>
        <a:xfrm>
          <a:off x="14351000" y="273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76701</xdr:rowOff>
    </xdr:from>
    <xdr:ext cx="762000" cy="259045"/>
    <xdr:sp macro="" textlink="">
      <xdr:nvSpPr>
        <xdr:cNvPr id="470" name="テキスト ボックス 469"/>
        <xdr:cNvSpPr txBox="1"/>
      </xdr:nvSpPr>
      <xdr:spPr>
        <a:xfrm>
          <a:off x="14020800" y="2819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65012</xdr:rowOff>
    </xdr:from>
    <xdr:to>
      <xdr:col>64</xdr:col>
      <xdr:colOff>152400</xdr:colOff>
      <xdr:row>16</xdr:row>
      <xdr:rowOff>166612</xdr:rowOff>
    </xdr:to>
    <xdr:sp macro="" textlink="">
      <xdr:nvSpPr>
        <xdr:cNvPr id="471" name="楕円 470"/>
        <xdr:cNvSpPr/>
      </xdr:nvSpPr>
      <xdr:spPr>
        <a:xfrm>
          <a:off x="13462000" y="280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151389</xdr:rowOff>
    </xdr:from>
    <xdr:ext cx="762000" cy="259045"/>
    <xdr:sp macro="" textlink="">
      <xdr:nvSpPr>
        <xdr:cNvPr id="472" name="テキスト ボックス 471"/>
        <xdr:cNvSpPr txBox="1"/>
      </xdr:nvSpPr>
      <xdr:spPr>
        <a:xfrm>
          <a:off x="13131800" y="2894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山形県天童市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62,073
61,567
113.01
26,720,825
25,220,175
1,390,998
13,317,001
22,621,539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年度は、定期退職者の減少に伴う退職手当の減少などにより人件費が減少したが、昨年度に退職手当基金を廃止したため、一般財源分が増加し、前年度に比べて</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ポイント増加した。昨年度に引き続き、類似団体の平均値を下回っている。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107950</xdr:rowOff>
    </xdr:from>
    <xdr:to>
      <xdr:col>24</xdr:col>
      <xdr:colOff>25400</xdr:colOff>
      <xdr:row>41</xdr:row>
      <xdr:rowOff>31750</xdr:rowOff>
    </xdr:to>
    <xdr:cxnSp macro="">
      <xdr:nvCxnSpPr>
        <xdr:cNvPr id="61" name="直線コネクタ 60"/>
        <xdr:cNvCxnSpPr/>
      </xdr:nvCxnSpPr>
      <xdr:spPr>
        <a:xfrm flipV="1">
          <a:off x="4826000" y="57658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22877</xdr:rowOff>
    </xdr:from>
    <xdr:ext cx="762000" cy="259045"/>
    <xdr:sp macro="" textlink="">
      <xdr:nvSpPr>
        <xdr:cNvPr id="64" name="人件費最大値テキスト"/>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107950</xdr:rowOff>
    </xdr:from>
    <xdr:to>
      <xdr:col>24</xdr:col>
      <xdr:colOff>114300</xdr:colOff>
      <xdr:row>33</xdr:row>
      <xdr:rowOff>107950</xdr:rowOff>
    </xdr:to>
    <xdr:cxnSp macro="">
      <xdr:nvCxnSpPr>
        <xdr:cNvPr id="65" name="直線コネクタ 64"/>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58420</xdr:rowOff>
    </xdr:from>
    <xdr:to>
      <xdr:col>24</xdr:col>
      <xdr:colOff>25400</xdr:colOff>
      <xdr:row>36</xdr:row>
      <xdr:rowOff>73660</xdr:rowOff>
    </xdr:to>
    <xdr:cxnSp macro="">
      <xdr:nvCxnSpPr>
        <xdr:cNvPr id="66" name="直線コネクタ 65"/>
        <xdr:cNvCxnSpPr/>
      </xdr:nvCxnSpPr>
      <xdr:spPr>
        <a:xfrm>
          <a:off x="3987800" y="62306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40657</xdr:rowOff>
    </xdr:from>
    <xdr:ext cx="762000" cy="259045"/>
    <xdr:sp macro="" textlink="">
      <xdr:nvSpPr>
        <xdr:cNvPr id="67" name="人件費平均値テキスト"/>
        <xdr:cNvSpPr txBox="1"/>
      </xdr:nvSpPr>
      <xdr:spPr>
        <a:xfrm>
          <a:off x="4914900" y="6212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43180</xdr:rowOff>
    </xdr:from>
    <xdr:to>
      <xdr:col>19</xdr:col>
      <xdr:colOff>187325</xdr:colOff>
      <xdr:row>36</xdr:row>
      <xdr:rowOff>58420</xdr:rowOff>
    </xdr:to>
    <xdr:cxnSp macro="">
      <xdr:nvCxnSpPr>
        <xdr:cNvPr id="69" name="直線コネクタ 68"/>
        <xdr:cNvCxnSpPr/>
      </xdr:nvCxnSpPr>
      <xdr:spPr>
        <a:xfrm>
          <a:off x="3098800" y="6215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53340</xdr:rowOff>
    </xdr:from>
    <xdr:to>
      <xdr:col>20</xdr:col>
      <xdr:colOff>38100</xdr:colOff>
      <xdr:row>36</xdr:row>
      <xdr:rowOff>154940</xdr:rowOff>
    </xdr:to>
    <xdr:sp macro="" textlink="">
      <xdr:nvSpPr>
        <xdr:cNvPr id="70" name="フローチャート: 判断 69"/>
        <xdr:cNvSpPr/>
      </xdr:nvSpPr>
      <xdr:spPr>
        <a:xfrm>
          <a:off x="3937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139717</xdr:rowOff>
    </xdr:from>
    <xdr:ext cx="736600" cy="259045"/>
    <xdr:sp macro="" textlink="">
      <xdr:nvSpPr>
        <xdr:cNvPr id="71" name="テキスト ボックス 70"/>
        <xdr:cNvSpPr txBox="1"/>
      </xdr:nvSpPr>
      <xdr:spPr>
        <a:xfrm>
          <a:off x="3606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27940</xdr:rowOff>
    </xdr:from>
    <xdr:to>
      <xdr:col>15</xdr:col>
      <xdr:colOff>98425</xdr:colOff>
      <xdr:row>36</xdr:row>
      <xdr:rowOff>43180</xdr:rowOff>
    </xdr:to>
    <xdr:cxnSp macro="">
      <xdr:nvCxnSpPr>
        <xdr:cNvPr id="72" name="直線コネクタ 71"/>
        <xdr:cNvCxnSpPr/>
      </xdr:nvCxnSpPr>
      <xdr:spPr>
        <a:xfrm>
          <a:off x="2209800" y="62001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147337</xdr:rowOff>
    </xdr:from>
    <xdr:ext cx="762000" cy="259045"/>
    <xdr:sp macro="" textlink="">
      <xdr:nvSpPr>
        <xdr:cNvPr id="74" name="テキスト ボックス 73"/>
        <xdr:cNvSpPr txBox="1"/>
      </xdr:nvSpPr>
      <xdr:spPr>
        <a:xfrm>
          <a:off x="2717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27940</xdr:rowOff>
    </xdr:from>
    <xdr:to>
      <xdr:col>11</xdr:col>
      <xdr:colOff>9525</xdr:colOff>
      <xdr:row>36</xdr:row>
      <xdr:rowOff>96520</xdr:rowOff>
    </xdr:to>
    <xdr:cxnSp macro="">
      <xdr:nvCxnSpPr>
        <xdr:cNvPr id="75" name="直線コネクタ 74"/>
        <xdr:cNvCxnSpPr/>
      </xdr:nvCxnSpPr>
      <xdr:spPr>
        <a:xfrm flipV="1">
          <a:off x="1320800" y="62001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147337</xdr:rowOff>
    </xdr:from>
    <xdr:ext cx="762000" cy="259045"/>
    <xdr:sp macro="" textlink="">
      <xdr:nvSpPr>
        <xdr:cNvPr id="77" name="テキスト ボックス 76"/>
        <xdr:cNvSpPr txBox="1"/>
      </xdr:nvSpPr>
      <xdr:spPr>
        <a:xfrm>
          <a:off x="1828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22860</xdr:rowOff>
    </xdr:from>
    <xdr:to>
      <xdr:col>24</xdr:col>
      <xdr:colOff>76200</xdr:colOff>
      <xdr:row>36</xdr:row>
      <xdr:rowOff>124460</xdr:rowOff>
    </xdr:to>
    <xdr:sp macro="" textlink="">
      <xdr:nvSpPr>
        <xdr:cNvPr id="85" name="楕円 84"/>
        <xdr:cNvSpPr/>
      </xdr:nvSpPr>
      <xdr:spPr>
        <a:xfrm>
          <a:off x="47752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39387</xdr:rowOff>
    </xdr:from>
    <xdr:ext cx="762000" cy="259045"/>
    <xdr:sp macro="" textlink="">
      <xdr:nvSpPr>
        <xdr:cNvPr id="86" name="人件費該当値テキスト"/>
        <xdr:cNvSpPr txBox="1"/>
      </xdr:nvSpPr>
      <xdr:spPr>
        <a:xfrm>
          <a:off x="49149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xdr:rowOff>
    </xdr:from>
    <xdr:to>
      <xdr:col>20</xdr:col>
      <xdr:colOff>38100</xdr:colOff>
      <xdr:row>36</xdr:row>
      <xdr:rowOff>109220</xdr:rowOff>
    </xdr:to>
    <xdr:sp macro="" textlink="">
      <xdr:nvSpPr>
        <xdr:cNvPr id="87" name="楕円 86"/>
        <xdr:cNvSpPr/>
      </xdr:nvSpPr>
      <xdr:spPr>
        <a:xfrm>
          <a:off x="3937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119397</xdr:rowOff>
    </xdr:from>
    <xdr:ext cx="736600" cy="259045"/>
    <xdr:sp macro="" textlink="">
      <xdr:nvSpPr>
        <xdr:cNvPr id="88" name="テキスト ボックス 87"/>
        <xdr:cNvSpPr txBox="1"/>
      </xdr:nvSpPr>
      <xdr:spPr>
        <a:xfrm>
          <a:off x="3606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163830</xdr:rowOff>
    </xdr:from>
    <xdr:to>
      <xdr:col>15</xdr:col>
      <xdr:colOff>149225</xdr:colOff>
      <xdr:row>36</xdr:row>
      <xdr:rowOff>93980</xdr:rowOff>
    </xdr:to>
    <xdr:sp macro="" textlink="">
      <xdr:nvSpPr>
        <xdr:cNvPr id="89" name="楕円 88"/>
        <xdr:cNvSpPr/>
      </xdr:nvSpPr>
      <xdr:spPr>
        <a:xfrm>
          <a:off x="3048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104157</xdr:rowOff>
    </xdr:from>
    <xdr:ext cx="762000" cy="259045"/>
    <xdr:sp macro="" textlink="">
      <xdr:nvSpPr>
        <xdr:cNvPr id="90" name="テキスト ボックス 89"/>
        <xdr:cNvSpPr txBox="1"/>
      </xdr:nvSpPr>
      <xdr:spPr>
        <a:xfrm>
          <a:off x="2717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148590</xdr:rowOff>
    </xdr:from>
    <xdr:to>
      <xdr:col>11</xdr:col>
      <xdr:colOff>60325</xdr:colOff>
      <xdr:row>36</xdr:row>
      <xdr:rowOff>78740</xdr:rowOff>
    </xdr:to>
    <xdr:sp macro="" textlink="">
      <xdr:nvSpPr>
        <xdr:cNvPr id="91" name="楕円 90"/>
        <xdr:cNvSpPr/>
      </xdr:nvSpPr>
      <xdr:spPr>
        <a:xfrm>
          <a:off x="2159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88917</xdr:rowOff>
    </xdr:from>
    <xdr:ext cx="762000" cy="259045"/>
    <xdr:sp macro="" textlink="">
      <xdr:nvSpPr>
        <xdr:cNvPr id="92" name="テキスト ボックス 91"/>
        <xdr:cNvSpPr txBox="1"/>
      </xdr:nvSpPr>
      <xdr:spPr>
        <a:xfrm>
          <a:off x="1828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45720</xdr:rowOff>
    </xdr:from>
    <xdr:to>
      <xdr:col>6</xdr:col>
      <xdr:colOff>171450</xdr:colOff>
      <xdr:row>36</xdr:row>
      <xdr:rowOff>147320</xdr:rowOff>
    </xdr:to>
    <xdr:sp macro="" textlink="">
      <xdr:nvSpPr>
        <xdr:cNvPr id="93" name="楕円 92"/>
        <xdr:cNvSpPr/>
      </xdr:nvSpPr>
      <xdr:spPr>
        <a:xfrm>
          <a:off x="1270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157497</xdr:rowOff>
    </xdr:from>
    <xdr:ext cx="762000" cy="259045"/>
    <xdr:sp macro="" textlink="">
      <xdr:nvSpPr>
        <xdr:cNvPr id="94" name="テキスト ボックス 93"/>
        <xdr:cNvSpPr txBox="1"/>
      </xdr:nvSpPr>
      <xdr:spPr>
        <a:xfrm>
          <a:off x="939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　契約の更新に係る指定管理委託料、空調の導入及び燃料費の高騰による小学校等の光熱水費等が増加などにより、前年度に比べて</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ポイント増加し</a:t>
          </a:r>
          <a:r>
            <a:rPr kumimoji="1" lang="ja-JP" altLang="en-US" sz="1100">
              <a:solidFill>
                <a:schemeClr val="dk1"/>
              </a:solidFill>
              <a:effectLst/>
              <a:latin typeface="+mn-lt"/>
              <a:ea typeface="+mn-ea"/>
              <a:cs typeface="+mn-cs"/>
            </a:rPr>
            <a:t>たため、</a:t>
          </a:r>
          <a:r>
            <a:rPr kumimoji="1" lang="ja-JP" altLang="ja-JP" sz="1100">
              <a:solidFill>
                <a:schemeClr val="dk1"/>
              </a:solidFill>
              <a:effectLst/>
              <a:latin typeface="+mn-lt"/>
              <a:ea typeface="+mn-ea"/>
              <a:cs typeface="+mn-cs"/>
            </a:rPr>
            <a:t>類似団体の平均値を</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回った。</a:t>
          </a:r>
          <a:endParaRPr lang="ja-JP" altLang="ja-JP" sz="1400">
            <a:effectLst/>
          </a:endParaRPr>
        </a:p>
        <a:p>
          <a:r>
            <a:rPr kumimoji="1" lang="ja-JP" altLang="ja-JP" sz="1100">
              <a:solidFill>
                <a:schemeClr val="dk1"/>
              </a:solidFill>
              <a:effectLst/>
              <a:latin typeface="+mn-lt"/>
              <a:ea typeface="+mn-ea"/>
              <a:cs typeface="+mn-cs"/>
            </a:rPr>
            <a:t>　引き続き経常経費の見直しに努め、可能な限りコストの削減を図っていく。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35560</xdr:rowOff>
    </xdr:from>
    <xdr:to>
      <xdr:col>82</xdr:col>
      <xdr:colOff>107950</xdr:colOff>
      <xdr:row>21</xdr:row>
      <xdr:rowOff>153670</xdr:rowOff>
    </xdr:to>
    <xdr:cxnSp macro="">
      <xdr:nvCxnSpPr>
        <xdr:cNvPr id="122" name="直線コネクタ 121"/>
        <xdr:cNvCxnSpPr/>
      </xdr:nvCxnSpPr>
      <xdr:spPr>
        <a:xfrm flipV="1">
          <a:off x="16510000" y="243586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125747</xdr:rowOff>
    </xdr:from>
    <xdr:ext cx="762000" cy="259045"/>
    <xdr:sp macro="" textlink="">
      <xdr:nvSpPr>
        <xdr:cNvPr id="123" name="物件費最小値テキスト"/>
        <xdr:cNvSpPr txBox="1"/>
      </xdr:nvSpPr>
      <xdr:spPr>
        <a:xfrm>
          <a:off x="16598900" y="372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153670</xdr:rowOff>
    </xdr:from>
    <xdr:to>
      <xdr:col>82</xdr:col>
      <xdr:colOff>196850</xdr:colOff>
      <xdr:row>21</xdr:row>
      <xdr:rowOff>153670</xdr:rowOff>
    </xdr:to>
    <xdr:cxnSp macro="">
      <xdr:nvCxnSpPr>
        <xdr:cNvPr id="124" name="直線コネクタ 123"/>
        <xdr:cNvCxnSpPr/>
      </xdr:nvCxnSpPr>
      <xdr:spPr>
        <a:xfrm>
          <a:off x="16421100" y="375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121937</xdr:rowOff>
    </xdr:from>
    <xdr:ext cx="762000" cy="259045"/>
    <xdr:sp macro="" textlink="">
      <xdr:nvSpPr>
        <xdr:cNvPr id="125"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35560</xdr:rowOff>
    </xdr:from>
    <xdr:to>
      <xdr:col>82</xdr:col>
      <xdr:colOff>196850</xdr:colOff>
      <xdr:row>14</xdr:row>
      <xdr:rowOff>35560</xdr:rowOff>
    </xdr:to>
    <xdr:cxnSp macro="">
      <xdr:nvCxnSpPr>
        <xdr:cNvPr id="126" name="直線コネクタ 125"/>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130810</xdr:rowOff>
    </xdr:from>
    <xdr:to>
      <xdr:col>82</xdr:col>
      <xdr:colOff>107950</xdr:colOff>
      <xdr:row>18</xdr:row>
      <xdr:rowOff>27940</xdr:rowOff>
    </xdr:to>
    <xdr:cxnSp macro="">
      <xdr:nvCxnSpPr>
        <xdr:cNvPr id="127" name="直線コネクタ 126"/>
        <xdr:cNvCxnSpPr/>
      </xdr:nvCxnSpPr>
      <xdr:spPr>
        <a:xfrm>
          <a:off x="15671800" y="30454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168927</xdr:rowOff>
    </xdr:from>
    <xdr:ext cx="762000" cy="259045"/>
    <xdr:sp macro="" textlink="">
      <xdr:nvSpPr>
        <xdr:cNvPr id="128" name="物件費平均値テキスト"/>
        <xdr:cNvSpPr txBox="1"/>
      </xdr:nvSpPr>
      <xdr:spPr>
        <a:xfrm>
          <a:off x="16598900" y="274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24130</xdr:rowOff>
    </xdr:from>
    <xdr:to>
      <xdr:col>78</xdr:col>
      <xdr:colOff>69850</xdr:colOff>
      <xdr:row>17</xdr:row>
      <xdr:rowOff>130810</xdr:rowOff>
    </xdr:to>
    <xdr:cxnSp macro="">
      <xdr:nvCxnSpPr>
        <xdr:cNvPr id="130" name="直線コネクタ 129"/>
        <xdr:cNvCxnSpPr/>
      </xdr:nvCxnSpPr>
      <xdr:spPr>
        <a:xfrm>
          <a:off x="14782800" y="29387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31" name="フローチャート: 判断 130"/>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69867</xdr:rowOff>
    </xdr:from>
    <xdr:ext cx="736600" cy="259045"/>
    <xdr:sp macro="" textlink="">
      <xdr:nvSpPr>
        <xdr:cNvPr id="132" name="テキスト ボックス 131"/>
        <xdr:cNvSpPr txBox="1"/>
      </xdr:nvSpPr>
      <xdr:spPr>
        <a:xfrm>
          <a:off x="15290800" y="2641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73660</xdr:rowOff>
    </xdr:from>
    <xdr:to>
      <xdr:col>73</xdr:col>
      <xdr:colOff>180975</xdr:colOff>
      <xdr:row>17</xdr:row>
      <xdr:rowOff>24130</xdr:rowOff>
    </xdr:to>
    <xdr:cxnSp macro="">
      <xdr:nvCxnSpPr>
        <xdr:cNvPr id="133" name="直線コネクタ 132"/>
        <xdr:cNvCxnSpPr/>
      </xdr:nvCxnSpPr>
      <xdr:spPr>
        <a:xfrm>
          <a:off x="13893800" y="28168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106680</xdr:rowOff>
    </xdr:from>
    <xdr:to>
      <xdr:col>74</xdr:col>
      <xdr:colOff>31750</xdr:colOff>
      <xdr:row>17</xdr:row>
      <xdr:rowOff>36830</xdr:rowOff>
    </xdr:to>
    <xdr:sp macro="" textlink="">
      <xdr:nvSpPr>
        <xdr:cNvPr id="134" name="フローチャート: 判断 133"/>
        <xdr:cNvSpPr/>
      </xdr:nvSpPr>
      <xdr:spPr>
        <a:xfrm>
          <a:off x="14732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47007</xdr:rowOff>
    </xdr:from>
    <xdr:ext cx="762000" cy="259045"/>
    <xdr:sp macro="" textlink="">
      <xdr:nvSpPr>
        <xdr:cNvPr id="135" name="テキスト ボックス 134"/>
        <xdr:cNvSpPr txBox="1"/>
      </xdr:nvSpPr>
      <xdr:spPr>
        <a:xfrm>
          <a:off x="14401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73660</xdr:rowOff>
    </xdr:from>
    <xdr:to>
      <xdr:col>69</xdr:col>
      <xdr:colOff>92075</xdr:colOff>
      <xdr:row>17</xdr:row>
      <xdr:rowOff>46990</xdr:rowOff>
    </xdr:to>
    <xdr:cxnSp macro="">
      <xdr:nvCxnSpPr>
        <xdr:cNvPr id="136" name="直線コネクタ 135"/>
        <xdr:cNvCxnSpPr/>
      </xdr:nvCxnSpPr>
      <xdr:spPr>
        <a:xfrm flipV="1">
          <a:off x="13004800" y="281686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76200</xdr:rowOff>
    </xdr:from>
    <xdr:to>
      <xdr:col>69</xdr:col>
      <xdr:colOff>142875</xdr:colOff>
      <xdr:row>17</xdr:row>
      <xdr:rowOff>6350</xdr:rowOff>
    </xdr:to>
    <xdr:sp macro="" textlink="">
      <xdr:nvSpPr>
        <xdr:cNvPr id="137" name="フローチャート: 判断 136"/>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162577</xdr:rowOff>
    </xdr:from>
    <xdr:ext cx="762000" cy="259045"/>
    <xdr:sp macro="" textlink="">
      <xdr:nvSpPr>
        <xdr:cNvPr id="138" name="テキスト ボックス 137"/>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9" name="フローチャート: 判断 138"/>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100347</xdr:rowOff>
    </xdr:from>
    <xdr:ext cx="762000" cy="259045"/>
    <xdr:sp macro="" textlink="">
      <xdr:nvSpPr>
        <xdr:cNvPr id="140" name="テキスト ボックス 139"/>
        <xdr:cNvSpPr txBox="1"/>
      </xdr:nvSpPr>
      <xdr:spPr>
        <a:xfrm>
          <a:off x="12623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148590</xdr:rowOff>
    </xdr:from>
    <xdr:to>
      <xdr:col>82</xdr:col>
      <xdr:colOff>158750</xdr:colOff>
      <xdr:row>18</xdr:row>
      <xdr:rowOff>78740</xdr:rowOff>
    </xdr:to>
    <xdr:sp macro="" textlink="">
      <xdr:nvSpPr>
        <xdr:cNvPr id="146" name="楕円 145"/>
        <xdr:cNvSpPr/>
      </xdr:nvSpPr>
      <xdr:spPr>
        <a:xfrm>
          <a:off x="16459200" y="30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120667</xdr:rowOff>
    </xdr:from>
    <xdr:ext cx="762000" cy="259045"/>
    <xdr:sp macro="" textlink="">
      <xdr:nvSpPr>
        <xdr:cNvPr id="147" name="物件費該当値テキスト"/>
        <xdr:cNvSpPr txBox="1"/>
      </xdr:nvSpPr>
      <xdr:spPr>
        <a:xfrm>
          <a:off x="16598900" y="303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80010</xdr:rowOff>
    </xdr:from>
    <xdr:to>
      <xdr:col>78</xdr:col>
      <xdr:colOff>120650</xdr:colOff>
      <xdr:row>18</xdr:row>
      <xdr:rowOff>10160</xdr:rowOff>
    </xdr:to>
    <xdr:sp macro="" textlink="">
      <xdr:nvSpPr>
        <xdr:cNvPr id="148" name="楕円 147"/>
        <xdr:cNvSpPr/>
      </xdr:nvSpPr>
      <xdr:spPr>
        <a:xfrm>
          <a:off x="156210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166387</xdr:rowOff>
    </xdr:from>
    <xdr:ext cx="736600" cy="259045"/>
    <xdr:sp macro="" textlink="">
      <xdr:nvSpPr>
        <xdr:cNvPr id="149" name="テキスト ボックス 148"/>
        <xdr:cNvSpPr txBox="1"/>
      </xdr:nvSpPr>
      <xdr:spPr>
        <a:xfrm>
          <a:off x="15290800" y="308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144780</xdr:rowOff>
    </xdr:from>
    <xdr:to>
      <xdr:col>74</xdr:col>
      <xdr:colOff>31750</xdr:colOff>
      <xdr:row>17</xdr:row>
      <xdr:rowOff>74930</xdr:rowOff>
    </xdr:to>
    <xdr:sp macro="" textlink="">
      <xdr:nvSpPr>
        <xdr:cNvPr id="150" name="楕円 149"/>
        <xdr:cNvSpPr/>
      </xdr:nvSpPr>
      <xdr:spPr>
        <a:xfrm>
          <a:off x="14732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59707</xdr:rowOff>
    </xdr:from>
    <xdr:ext cx="762000" cy="259045"/>
    <xdr:sp macro="" textlink="">
      <xdr:nvSpPr>
        <xdr:cNvPr id="151" name="テキスト ボックス 150"/>
        <xdr:cNvSpPr txBox="1"/>
      </xdr:nvSpPr>
      <xdr:spPr>
        <a:xfrm>
          <a:off x="14401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22860</xdr:rowOff>
    </xdr:from>
    <xdr:to>
      <xdr:col>69</xdr:col>
      <xdr:colOff>142875</xdr:colOff>
      <xdr:row>16</xdr:row>
      <xdr:rowOff>124460</xdr:rowOff>
    </xdr:to>
    <xdr:sp macro="" textlink="">
      <xdr:nvSpPr>
        <xdr:cNvPr id="152" name="楕円 151"/>
        <xdr:cNvSpPr/>
      </xdr:nvSpPr>
      <xdr:spPr>
        <a:xfrm>
          <a:off x="13843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134637</xdr:rowOff>
    </xdr:from>
    <xdr:ext cx="762000" cy="259045"/>
    <xdr:sp macro="" textlink="">
      <xdr:nvSpPr>
        <xdr:cNvPr id="153" name="テキスト ボックス 152"/>
        <xdr:cNvSpPr txBox="1"/>
      </xdr:nvSpPr>
      <xdr:spPr>
        <a:xfrm>
          <a:off x="13512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167640</xdr:rowOff>
    </xdr:from>
    <xdr:to>
      <xdr:col>65</xdr:col>
      <xdr:colOff>53975</xdr:colOff>
      <xdr:row>17</xdr:row>
      <xdr:rowOff>97790</xdr:rowOff>
    </xdr:to>
    <xdr:sp macro="" textlink="">
      <xdr:nvSpPr>
        <xdr:cNvPr id="154" name="楕円 153"/>
        <xdr:cNvSpPr/>
      </xdr:nvSpPr>
      <xdr:spPr>
        <a:xfrm>
          <a:off x="12954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82567</xdr:rowOff>
    </xdr:from>
    <xdr:ext cx="762000" cy="259045"/>
    <xdr:sp macro="" textlink="">
      <xdr:nvSpPr>
        <xdr:cNvPr id="155" name="テキスト ボックス 154"/>
        <xdr:cNvSpPr txBox="1"/>
      </xdr:nvSpPr>
      <xdr:spPr>
        <a:xfrm>
          <a:off x="12623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年度は、類似団体の平均値を下回っているが、保育委託料や施設型給付費の増加などにより、前年度に比べて</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ポイント増加している。今後も保育需要の増加や障がい児等への支援給付の増加、高齢化が進むことによる扶助費の増加が見込まれる。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100330</xdr:rowOff>
    </xdr:from>
    <xdr:to>
      <xdr:col>24</xdr:col>
      <xdr:colOff>25400</xdr:colOff>
      <xdr:row>60</xdr:row>
      <xdr:rowOff>157480</xdr:rowOff>
    </xdr:to>
    <xdr:cxnSp macro="">
      <xdr:nvCxnSpPr>
        <xdr:cNvPr id="183" name="直線コネクタ 182"/>
        <xdr:cNvCxnSpPr/>
      </xdr:nvCxnSpPr>
      <xdr:spPr>
        <a:xfrm flipV="1">
          <a:off x="4826000" y="91871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129557</xdr:rowOff>
    </xdr:from>
    <xdr:ext cx="762000" cy="259045"/>
    <xdr:sp macro="" textlink="">
      <xdr:nvSpPr>
        <xdr:cNvPr id="184" name="扶助費最小値テキスト"/>
        <xdr:cNvSpPr txBox="1"/>
      </xdr:nvSpPr>
      <xdr:spPr>
        <a:xfrm>
          <a:off x="4914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157480</xdr:rowOff>
    </xdr:from>
    <xdr:to>
      <xdr:col>24</xdr:col>
      <xdr:colOff>114300</xdr:colOff>
      <xdr:row>60</xdr:row>
      <xdr:rowOff>157480</xdr:rowOff>
    </xdr:to>
    <xdr:cxnSp macro="">
      <xdr:nvCxnSpPr>
        <xdr:cNvPr id="185" name="直線コネクタ 184"/>
        <xdr:cNvCxnSpPr/>
      </xdr:nvCxnSpPr>
      <xdr:spPr>
        <a:xfrm>
          <a:off x="4737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15257</xdr:rowOff>
    </xdr:from>
    <xdr:ext cx="762000" cy="259045"/>
    <xdr:sp macro="" textlink="">
      <xdr:nvSpPr>
        <xdr:cNvPr id="186" name="扶助費最大値テキスト"/>
        <xdr:cNvSpPr txBox="1"/>
      </xdr:nvSpPr>
      <xdr:spPr>
        <a:xfrm>
          <a:off x="4914900" y="893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100330</xdr:rowOff>
    </xdr:from>
    <xdr:to>
      <xdr:col>24</xdr:col>
      <xdr:colOff>114300</xdr:colOff>
      <xdr:row>53</xdr:row>
      <xdr:rowOff>100330</xdr:rowOff>
    </xdr:to>
    <xdr:cxnSp macro="">
      <xdr:nvCxnSpPr>
        <xdr:cNvPr id="187" name="直線コネクタ 186"/>
        <xdr:cNvCxnSpPr/>
      </xdr:nvCxnSpPr>
      <xdr:spPr>
        <a:xfrm>
          <a:off x="4737100" y="918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142240</xdr:rowOff>
    </xdr:from>
    <xdr:to>
      <xdr:col>24</xdr:col>
      <xdr:colOff>25400</xdr:colOff>
      <xdr:row>54</xdr:row>
      <xdr:rowOff>165100</xdr:rowOff>
    </xdr:to>
    <xdr:cxnSp macro="">
      <xdr:nvCxnSpPr>
        <xdr:cNvPr id="188" name="直線コネクタ 187"/>
        <xdr:cNvCxnSpPr/>
      </xdr:nvCxnSpPr>
      <xdr:spPr>
        <a:xfrm>
          <a:off x="3987800" y="94005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170197</xdr:rowOff>
    </xdr:from>
    <xdr:ext cx="762000" cy="259045"/>
    <xdr:sp macro="" textlink="">
      <xdr:nvSpPr>
        <xdr:cNvPr id="189" name="扶助費平均値テキスト"/>
        <xdr:cNvSpPr txBox="1"/>
      </xdr:nvSpPr>
      <xdr:spPr>
        <a:xfrm>
          <a:off x="4914900" y="942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26670</xdr:rowOff>
    </xdr:from>
    <xdr:to>
      <xdr:col>24</xdr:col>
      <xdr:colOff>76200</xdr:colOff>
      <xdr:row>55</xdr:row>
      <xdr:rowOff>128270</xdr:rowOff>
    </xdr:to>
    <xdr:sp macro="" textlink="">
      <xdr:nvSpPr>
        <xdr:cNvPr id="190" name="フローチャート: 判断 189"/>
        <xdr:cNvSpPr/>
      </xdr:nvSpPr>
      <xdr:spPr>
        <a:xfrm>
          <a:off x="4775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73660</xdr:rowOff>
    </xdr:from>
    <xdr:to>
      <xdr:col>19</xdr:col>
      <xdr:colOff>187325</xdr:colOff>
      <xdr:row>54</xdr:row>
      <xdr:rowOff>142240</xdr:rowOff>
    </xdr:to>
    <xdr:cxnSp macro="">
      <xdr:nvCxnSpPr>
        <xdr:cNvPr id="191" name="直線コネクタ 190"/>
        <xdr:cNvCxnSpPr/>
      </xdr:nvCxnSpPr>
      <xdr:spPr>
        <a:xfrm>
          <a:off x="3098800" y="93319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92" name="フローチャート: 判断 191"/>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93" name="テキスト ボックス 192"/>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20320</xdr:rowOff>
    </xdr:from>
    <xdr:to>
      <xdr:col>15</xdr:col>
      <xdr:colOff>98425</xdr:colOff>
      <xdr:row>54</xdr:row>
      <xdr:rowOff>73660</xdr:rowOff>
    </xdr:to>
    <xdr:cxnSp macro="">
      <xdr:nvCxnSpPr>
        <xdr:cNvPr id="194" name="直線コネクタ 193"/>
        <xdr:cNvCxnSpPr/>
      </xdr:nvCxnSpPr>
      <xdr:spPr>
        <a:xfrm>
          <a:off x="2209800" y="92786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160020</xdr:rowOff>
    </xdr:from>
    <xdr:to>
      <xdr:col>15</xdr:col>
      <xdr:colOff>149225</xdr:colOff>
      <xdr:row>55</xdr:row>
      <xdr:rowOff>90170</xdr:rowOff>
    </xdr:to>
    <xdr:sp macro="" textlink="">
      <xdr:nvSpPr>
        <xdr:cNvPr id="195" name="フローチャート: 判断 194"/>
        <xdr:cNvSpPr/>
      </xdr:nvSpPr>
      <xdr:spPr>
        <a:xfrm>
          <a:off x="3048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74947</xdr:rowOff>
    </xdr:from>
    <xdr:ext cx="762000" cy="259045"/>
    <xdr:sp macro="" textlink="">
      <xdr:nvSpPr>
        <xdr:cNvPr id="196" name="テキスト ボックス 195"/>
        <xdr:cNvSpPr txBox="1"/>
      </xdr:nvSpPr>
      <xdr:spPr>
        <a:xfrm>
          <a:off x="2717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20320</xdr:rowOff>
    </xdr:from>
    <xdr:to>
      <xdr:col>11</xdr:col>
      <xdr:colOff>9525</xdr:colOff>
      <xdr:row>54</xdr:row>
      <xdr:rowOff>43180</xdr:rowOff>
    </xdr:to>
    <xdr:cxnSp macro="">
      <xdr:nvCxnSpPr>
        <xdr:cNvPr id="197" name="直線コネクタ 196"/>
        <xdr:cNvCxnSpPr/>
      </xdr:nvCxnSpPr>
      <xdr:spPr>
        <a:xfrm flipV="1">
          <a:off x="1320800" y="9278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129540</xdr:rowOff>
    </xdr:from>
    <xdr:to>
      <xdr:col>11</xdr:col>
      <xdr:colOff>60325</xdr:colOff>
      <xdr:row>55</xdr:row>
      <xdr:rowOff>59690</xdr:rowOff>
    </xdr:to>
    <xdr:sp macro="" textlink="">
      <xdr:nvSpPr>
        <xdr:cNvPr id="198" name="フローチャート: 判断 197"/>
        <xdr:cNvSpPr/>
      </xdr:nvSpPr>
      <xdr:spPr>
        <a:xfrm>
          <a:off x="2159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44467</xdr:rowOff>
    </xdr:from>
    <xdr:ext cx="762000" cy="259045"/>
    <xdr:sp macro="" textlink="">
      <xdr:nvSpPr>
        <xdr:cNvPr id="199" name="テキスト ボックス 198"/>
        <xdr:cNvSpPr txBox="1"/>
      </xdr:nvSpPr>
      <xdr:spPr>
        <a:xfrm>
          <a:off x="1828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160020</xdr:rowOff>
    </xdr:from>
    <xdr:to>
      <xdr:col>6</xdr:col>
      <xdr:colOff>171450</xdr:colOff>
      <xdr:row>55</xdr:row>
      <xdr:rowOff>90170</xdr:rowOff>
    </xdr:to>
    <xdr:sp macro="" textlink="">
      <xdr:nvSpPr>
        <xdr:cNvPr id="200" name="フローチャート: 判断 199"/>
        <xdr:cNvSpPr/>
      </xdr:nvSpPr>
      <xdr:spPr>
        <a:xfrm>
          <a:off x="1270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74947</xdr:rowOff>
    </xdr:from>
    <xdr:ext cx="762000" cy="259045"/>
    <xdr:sp macro="" textlink="">
      <xdr:nvSpPr>
        <xdr:cNvPr id="201" name="テキスト ボックス 200"/>
        <xdr:cNvSpPr txBox="1"/>
      </xdr:nvSpPr>
      <xdr:spPr>
        <a:xfrm>
          <a:off x="939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114300</xdr:rowOff>
    </xdr:from>
    <xdr:to>
      <xdr:col>24</xdr:col>
      <xdr:colOff>76200</xdr:colOff>
      <xdr:row>55</xdr:row>
      <xdr:rowOff>44450</xdr:rowOff>
    </xdr:to>
    <xdr:sp macro="" textlink="">
      <xdr:nvSpPr>
        <xdr:cNvPr id="207" name="楕円 206"/>
        <xdr:cNvSpPr/>
      </xdr:nvSpPr>
      <xdr:spPr>
        <a:xfrm>
          <a:off x="4775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130827</xdr:rowOff>
    </xdr:from>
    <xdr:ext cx="762000" cy="259045"/>
    <xdr:sp macro="" textlink="">
      <xdr:nvSpPr>
        <xdr:cNvPr id="208" name="扶助費該当値テキスト"/>
        <xdr:cNvSpPr txBox="1"/>
      </xdr:nvSpPr>
      <xdr:spPr>
        <a:xfrm>
          <a:off x="4914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91440</xdr:rowOff>
    </xdr:from>
    <xdr:to>
      <xdr:col>20</xdr:col>
      <xdr:colOff>38100</xdr:colOff>
      <xdr:row>55</xdr:row>
      <xdr:rowOff>21590</xdr:rowOff>
    </xdr:to>
    <xdr:sp macro="" textlink="">
      <xdr:nvSpPr>
        <xdr:cNvPr id="209" name="楕円 208"/>
        <xdr:cNvSpPr/>
      </xdr:nvSpPr>
      <xdr:spPr>
        <a:xfrm>
          <a:off x="3937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31767</xdr:rowOff>
    </xdr:from>
    <xdr:ext cx="736600" cy="259045"/>
    <xdr:sp macro="" textlink="">
      <xdr:nvSpPr>
        <xdr:cNvPr id="210" name="テキスト ボックス 209"/>
        <xdr:cNvSpPr txBox="1"/>
      </xdr:nvSpPr>
      <xdr:spPr>
        <a:xfrm>
          <a:off x="3606800" y="911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22860</xdr:rowOff>
    </xdr:from>
    <xdr:to>
      <xdr:col>15</xdr:col>
      <xdr:colOff>149225</xdr:colOff>
      <xdr:row>54</xdr:row>
      <xdr:rowOff>124460</xdr:rowOff>
    </xdr:to>
    <xdr:sp macro="" textlink="">
      <xdr:nvSpPr>
        <xdr:cNvPr id="211" name="楕円 210"/>
        <xdr:cNvSpPr/>
      </xdr:nvSpPr>
      <xdr:spPr>
        <a:xfrm>
          <a:off x="3048000" y="928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134637</xdr:rowOff>
    </xdr:from>
    <xdr:ext cx="762000" cy="259045"/>
    <xdr:sp macro="" textlink="">
      <xdr:nvSpPr>
        <xdr:cNvPr id="212" name="テキスト ボックス 211"/>
        <xdr:cNvSpPr txBox="1"/>
      </xdr:nvSpPr>
      <xdr:spPr>
        <a:xfrm>
          <a:off x="2717800" y="905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140970</xdr:rowOff>
    </xdr:from>
    <xdr:to>
      <xdr:col>11</xdr:col>
      <xdr:colOff>60325</xdr:colOff>
      <xdr:row>54</xdr:row>
      <xdr:rowOff>71120</xdr:rowOff>
    </xdr:to>
    <xdr:sp macro="" textlink="">
      <xdr:nvSpPr>
        <xdr:cNvPr id="213" name="楕円 212"/>
        <xdr:cNvSpPr/>
      </xdr:nvSpPr>
      <xdr:spPr>
        <a:xfrm>
          <a:off x="2159000" y="922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81297</xdr:rowOff>
    </xdr:from>
    <xdr:ext cx="762000" cy="259045"/>
    <xdr:sp macro="" textlink="">
      <xdr:nvSpPr>
        <xdr:cNvPr id="214" name="テキスト ボックス 213"/>
        <xdr:cNvSpPr txBox="1"/>
      </xdr:nvSpPr>
      <xdr:spPr>
        <a:xfrm>
          <a:off x="1828800" y="899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163830</xdr:rowOff>
    </xdr:from>
    <xdr:to>
      <xdr:col>6</xdr:col>
      <xdr:colOff>171450</xdr:colOff>
      <xdr:row>54</xdr:row>
      <xdr:rowOff>93980</xdr:rowOff>
    </xdr:to>
    <xdr:sp macro="" textlink="">
      <xdr:nvSpPr>
        <xdr:cNvPr id="215" name="楕円 214"/>
        <xdr:cNvSpPr/>
      </xdr:nvSpPr>
      <xdr:spPr>
        <a:xfrm>
          <a:off x="1270000" y="925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104157</xdr:rowOff>
    </xdr:from>
    <xdr:ext cx="762000" cy="259045"/>
    <xdr:sp macro="" textlink="">
      <xdr:nvSpPr>
        <xdr:cNvPr id="216" name="テキスト ボックス 215"/>
        <xdr:cNvSpPr txBox="1"/>
      </xdr:nvSpPr>
      <xdr:spPr>
        <a:xfrm>
          <a:off x="939800" y="901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新工業団地整備に伴う工業団地整備事業特別会計に対する繰出金、国民健康保険税の税率改正に伴う国民健康保険特別会計繰出金の減等より、繰出金が減少したが、国庫補助金等の特定財源も減少したことにより、前年度より</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ポイント増加した。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類似団体の平均を下回っているが、高齢化に伴う社会保障関連特別会計への繰出金の増加が予想される。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60</xdr:row>
      <xdr:rowOff>162923</xdr:rowOff>
    </xdr:to>
    <xdr:cxnSp macro="">
      <xdr:nvCxnSpPr>
        <xdr:cNvPr id="246" name="直線コネクタ 245"/>
        <xdr:cNvCxnSpPr/>
      </xdr:nvCxnSpPr>
      <xdr:spPr>
        <a:xfrm flipV="1">
          <a:off x="16510000" y="9202420"/>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135000</xdr:rowOff>
    </xdr:from>
    <xdr:ext cx="762000" cy="259045"/>
    <xdr:sp macro="" textlink="">
      <xdr:nvSpPr>
        <xdr:cNvPr id="247" name="その他最小値テキスト"/>
        <xdr:cNvSpPr txBox="1"/>
      </xdr:nvSpPr>
      <xdr:spPr>
        <a:xfrm>
          <a:off x="16598900" y="104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162923</xdr:rowOff>
    </xdr:from>
    <xdr:to>
      <xdr:col>82</xdr:col>
      <xdr:colOff>196850</xdr:colOff>
      <xdr:row>60</xdr:row>
      <xdr:rowOff>162923</xdr:rowOff>
    </xdr:to>
    <xdr:cxnSp macro="">
      <xdr:nvCxnSpPr>
        <xdr:cNvPr id="248" name="直線コネクタ 247"/>
        <xdr:cNvCxnSpPr/>
      </xdr:nvCxnSpPr>
      <xdr:spPr>
        <a:xfrm>
          <a:off x="16421100" y="10449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49"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50" name="直線コネクタ 249"/>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78015</xdr:rowOff>
    </xdr:from>
    <xdr:to>
      <xdr:col>82</xdr:col>
      <xdr:colOff>107950</xdr:colOff>
      <xdr:row>56</xdr:row>
      <xdr:rowOff>84546</xdr:rowOff>
    </xdr:to>
    <xdr:cxnSp macro="">
      <xdr:nvCxnSpPr>
        <xdr:cNvPr id="251" name="直線コネクタ 250"/>
        <xdr:cNvCxnSpPr/>
      </xdr:nvCxnSpPr>
      <xdr:spPr>
        <a:xfrm>
          <a:off x="15671800" y="9679215"/>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18886</xdr:rowOff>
    </xdr:from>
    <xdr:ext cx="762000" cy="259045"/>
    <xdr:sp macro="" textlink="">
      <xdr:nvSpPr>
        <xdr:cNvPr id="252" name="その他平均値テキスト"/>
        <xdr:cNvSpPr txBox="1"/>
      </xdr:nvSpPr>
      <xdr:spPr>
        <a:xfrm>
          <a:off x="16598900" y="9620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46809</xdr:rowOff>
    </xdr:from>
    <xdr:to>
      <xdr:col>82</xdr:col>
      <xdr:colOff>158750</xdr:colOff>
      <xdr:row>56</xdr:row>
      <xdr:rowOff>148409</xdr:rowOff>
    </xdr:to>
    <xdr:sp macro="" textlink="">
      <xdr:nvSpPr>
        <xdr:cNvPr id="253" name="フローチャート: 判断 252"/>
        <xdr:cNvSpPr/>
      </xdr:nvSpPr>
      <xdr:spPr>
        <a:xfrm>
          <a:off x="164592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78015</xdr:rowOff>
    </xdr:from>
    <xdr:to>
      <xdr:col>78</xdr:col>
      <xdr:colOff>69850</xdr:colOff>
      <xdr:row>56</xdr:row>
      <xdr:rowOff>130266</xdr:rowOff>
    </xdr:to>
    <xdr:cxnSp macro="">
      <xdr:nvCxnSpPr>
        <xdr:cNvPr id="254" name="直線コネクタ 253"/>
        <xdr:cNvCxnSpPr/>
      </xdr:nvCxnSpPr>
      <xdr:spPr>
        <a:xfrm flipV="1">
          <a:off x="14782800" y="9679215"/>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5" name="フローチャート: 判断 254"/>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133186</xdr:rowOff>
    </xdr:from>
    <xdr:ext cx="736600" cy="259045"/>
    <xdr:sp macro="" textlink="">
      <xdr:nvSpPr>
        <xdr:cNvPr id="256" name="テキスト ボックス 255"/>
        <xdr:cNvSpPr txBox="1"/>
      </xdr:nvSpPr>
      <xdr:spPr>
        <a:xfrm>
          <a:off x="15290800" y="9734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71483</xdr:rowOff>
    </xdr:from>
    <xdr:to>
      <xdr:col>73</xdr:col>
      <xdr:colOff>180975</xdr:colOff>
      <xdr:row>56</xdr:row>
      <xdr:rowOff>130266</xdr:rowOff>
    </xdr:to>
    <xdr:cxnSp macro="">
      <xdr:nvCxnSpPr>
        <xdr:cNvPr id="257" name="直線コネクタ 256"/>
        <xdr:cNvCxnSpPr/>
      </xdr:nvCxnSpPr>
      <xdr:spPr>
        <a:xfrm>
          <a:off x="13893800" y="9672683"/>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33746</xdr:rowOff>
    </xdr:from>
    <xdr:to>
      <xdr:col>74</xdr:col>
      <xdr:colOff>31750</xdr:colOff>
      <xdr:row>56</xdr:row>
      <xdr:rowOff>135346</xdr:rowOff>
    </xdr:to>
    <xdr:sp macro="" textlink="">
      <xdr:nvSpPr>
        <xdr:cNvPr id="258" name="フローチャート: 判断 257"/>
        <xdr:cNvSpPr/>
      </xdr:nvSpPr>
      <xdr:spPr>
        <a:xfrm>
          <a:off x="14732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145523</xdr:rowOff>
    </xdr:from>
    <xdr:ext cx="762000" cy="259045"/>
    <xdr:sp macro="" textlink="">
      <xdr:nvSpPr>
        <xdr:cNvPr id="259" name="テキスト ボックス 258"/>
        <xdr:cNvSpPr txBox="1"/>
      </xdr:nvSpPr>
      <xdr:spPr>
        <a:xfrm>
          <a:off x="14401800" y="9403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71483</xdr:rowOff>
    </xdr:from>
    <xdr:to>
      <xdr:col>69</xdr:col>
      <xdr:colOff>92075</xdr:colOff>
      <xdr:row>56</xdr:row>
      <xdr:rowOff>136797</xdr:rowOff>
    </xdr:to>
    <xdr:cxnSp macro="">
      <xdr:nvCxnSpPr>
        <xdr:cNvPr id="260" name="直線コネクタ 259"/>
        <xdr:cNvCxnSpPr/>
      </xdr:nvCxnSpPr>
      <xdr:spPr>
        <a:xfrm flipV="1">
          <a:off x="13004800" y="967268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40277</xdr:rowOff>
    </xdr:from>
    <xdr:to>
      <xdr:col>69</xdr:col>
      <xdr:colOff>142875</xdr:colOff>
      <xdr:row>56</xdr:row>
      <xdr:rowOff>141877</xdr:rowOff>
    </xdr:to>
    <xdr:sp macro="" textlink="">
      <xdr:nvSpPr>
        <xdr:cNvPr id="261" name="フローチャート: 判断 260"/>
        <xdr:cNvSpPr/>
      </xdr:nvSpPr>
      <xdr:spPr>
        <a:xfrm>
          <a:off x="13843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126654</xdr:rowOff>
    </xdr:from>
    <xdr:ext cx="762000" cy="259045"/>
    <xdr:sp macro="" textlink="">
      <xdr:nvSpPr>
        <xdr:cNvPr id="262" name="テキスト ボックス 261"/>
        <xdr:cNvSpPr txBox="1"/>
      </xdr:nvSpPr>
      <xdr:spPr>
        <a:xfrm>
          <a:off x="13512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146413</xdr:rowOff>
    </xdr:from>
    <xdr:to>
      <xdr:col>65</xdr:col>
      <xdr:colOff>53975</xdr:colOff>
      <xdr:row>56</xdr:row>
      <xdr:rowOff>76563</xdr:rowOff>
    </xdr:to>
    <xdr:sp macro="" textlink="">
      <xdr:nvSpPr>
        <xdr:cNvPr id="263" name="フローチャート: 判断 262"/>
        <xdr:cNvSpPr/>
      </xdr:nvSpPr>
      <xdr:spPr>
        <a:xfrm>
          <a:off x="12954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86740</xdr:rowOff>
    </xdr:from>
    <xdr:ext cx="762000" cy="259045"/>
    <xdr:sp macro="" textlink="">
      <xdr:nvSpPr>
        <xdr:cNvPr id="264" name="テキスト ボックス 263"/>
        <xdr:cNvSpPr txBox="1"/>
      </xdr:nvSpPr>
      <xdr:spPr>
        <a:xfrm>
          <a:off x="12623800" y="934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33746</xdr:rowOff>
    </xdr:from>
    <xdr:to>
      <xdr:col>82</xdr:col>
      <xdr:colOff>158750</xdr:colOff>
      <xdr:row>56</xdr:row>
      <xdr:rowOff>135346</xdr:rowOff>
    </xdr:to>
    <xdr:sp macro="" textlink="">
      <xdr:nvSpPr>
        <xdr:cNvPr id="270" name="楕円 269"/>
        <xdr:cNvSpPr/>
      </xdr:nvSpPr>
      <xdr:spPr>
        <a:xfrm>
          <a:off x="16459200" y="963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50273</xdr:rowOff>
    </xdr:from>
    <xdr:ext cx="762000" cy="259045"/>
    <xdr:sp macro="" textlink="">
      <xdr:nvSpPr>
        <xdr:cNvPr id="271" name="その他該当値テキスト"/>
        <xdr:cNvSpPr txBox="1"/>
      </xdr:nvSpPr>
      <xdr:spPr>
        <a:xfrm>
          <a:off x="16598900" y="9480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27215</xdr:rowOff>
    </xdr:from>
    <xdr:to>
      <xdr:col>78</xdr:col>
      <xdr:colOff>120650</xdr:colOff>
      <xdr:row>56</xdr:row>
      <xdr:rowOff>128815</xdr:rowOff>
    </xdr:to>
    <xdr:sp macro="" textlink="">
      <xdr:nvSpPr>
        <xdr:cNvPr id="272" name="楕円 271"/>
        <xdr:cNvSpPr/>
      </xdr:nvSpPr>
      <xdr:spPr>
        <a:xfrm>
          <a:off x="15621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138992</xdr:rowOff>
    </xdr:from>
    <xdr:ext cx="736600" cy="259045"/>
    <xdr:sp macro="" textlink="">
      <xdr:nvSpPr>
        <xdr:cNvPr id="273" name="テキスト ボックス 272"/>
        <xdr:cNvSpPr txBox="1"/>
      </xdr:nvSpPr>
      <xdr:spPr>
        <a:xfrm>
          <a:off x="15290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79466</xdr:rowOff>
    </xdr:from>
    <xdr:to>
      <xdr:col>74</xdr:col>
      <xdr:colOff>31750</xdr:colOff>
      <xdr:row>57</xdr:row>
      <xdr:rowOff>9616</xdr:rowOff>
    </xdr:to>
    <xdr:sp macro="" textlink="">
      <xdr:nvSpPr>
        <xdr:cNvPr id="274" name="楕円 273"/>
        <xdr:cNvSpPr/>
      </xdr:nvSpPr>
      <xdr:spPr>
        <a:xfrm>
          <a:off x="14732000" y="968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165843</xdr:rowOff>
    </xdr:from>
    <xdr:ext cx="762000" cy="259045"/>
    <xdr:sp macro="" textlink="">
      <xdr:nvSpPr>
        <xdr:cNvPr id="275" name="テキスト ボックス 274"/>
        <xdr:cNvSpPr txBox="1"/>
      </xdr:nvSpPr>
      <xdr:spPr>
        <a:xfrm>
          <a:off x="14401800" y="97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20683</xdr:rowOff>
    </xdr:from>
    <xdr:to>
      <xdr:col>69</xdr:col>
      <xdr:colOff>142875</xdr:colOff>
      <xdr:row>56</xdr:row>
      <xdr:rowOff>122283</xdr:rowOff>
    </xdr:to>
    <xdr:sp macro="" textlink="">
      <xdr:nvSpPr>
        <xdr:cNvPr id="276" name="楕円 275"/>
        <xdr:cNvSpPr/>
      </xdr:nvSpPr>
      <xdr:spPr>
        <a:xfrm>
          <a:off x="13843000" y="962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132460</xdr:rowOff>
    </xdr:from>
    <xdr:ext cx="762000" cy="259045"/>
    <xdr:sp macro="" textlink="">
      <xdr:nvSpPr>
        <xdr:cNvPr id="277" name="テキスト ボックス 276"/>
        <xdr:cNvSpPr txBox="1"/>
      </xdr:nvSpPr>
      <xdr:spPr>
        <a:xfrm>
          <a:off x="13512800" y="939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85997</xdr:rowOff>
    </xdr:from>
    <xdr:to>
      <xdr:col>65</xdr:col>
      <xdr:colOff>53975</xdr:colOff>
      <xdr:row>57</xdr:row>
      <xdr:rowOff>16147</xdr:rowOff>
    </xdr:to>
    <xdr:sp macro="" textlink="">
      <xdr:nvSpPr>
        <xdr:cNvPr id="278" name="楕円 277"/>
        <xdr:cNvSpPr/>
      </xdr:nvSpPr>
      <xdr:spPr>
        <a:xfrm>
          <a:off x="12954000" y="968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924</xdr:rowOff>
    </xdr:from>
    <xdr:ext cx="762000" cy="259045"/>
    <xdr:sp macro="" textlink="">
      <xdr:nvSpPr>
        <xdr:cNvPr id="279" name="テキスト ボックス 278"/>
        <xdr:cNvSpPr txBox="1"/>
      </xdr:nvSpPr>
      <xdr:spPr>
        <a:xfrm>
          <a:off x="12623800" y="9773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年度は、公共下水道事業会計負担金及び水道事業会計負担金の減少などにより、</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ポイント減少し、類似団体の平均値を</a:t>
          </a:r>
          <a:r>
            <a:rPr kumimoji="1" lang="ja-JP" altLang="en-US" sz="1100">
              <a:solidFill>
                <a:schemeClr val="dk1"/>
              </a:solidFill>
              <a:effectLst/>
              <a:latin typeface="+mn-lt"/>
              <a:ea typeface="+mn-ea"/>
              <a:cs typeface="+mn-cs"/>
            </a:rPr>
            <a:t>下回った。</a:t>
          </a:r>
          <a:endParaRPr kumimoji="1" lang="en-US" altLang="ja-JP" sz="1100">
            <a:solidFill>
              <a:schemeClr val="dk1"/>
            </a:solidFill>
            <a:effectLst/>
            <a:latin typeface="+mn-lt"/>
            <a:ea typeface="+mn-ea"/>
            <a:cs typeface="+mn-cs"/>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98425</xdr:rowOff>
    </xdr:from>
    <xdr:to>
      <xdr:col>82</xdr:col>
      <xdr:colOff>107950</xdr:colOff>
      <xdr:row>41</xdr:row>
      <xdr:rowOff>98425</xdr:rowOff>
    </xdr:to>
    <xdr:cxnSp macro="">
      <xdr:nvCxnSpPr>
        <xdr:cNvPr id="302" name="直線コネクタ 301"/>
        <xdr:cNvCxnSpPr/>
      </xdr:nvCxnSpPr>
      <xdr:spPr>
        <a:xfrm flipV="1">
          <a:off x="16510000" y="592772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70502</xdr:rowOff>
    </xdr:from>
    <xdr:ext cx="762000" cy="259045"/>
    <xdr:sp macro="" textlink="">
      <xdr:nvSpPr>
        <xdr:cNvPr id="303" name="補助費等最小値テキスト"/>
        <xdr:cNvSpPr txBox="1"/>
      </xdr:nvSpPr>
      <xdr:spPr>
        <a:xfrm>
          <a:off x="16598900" y="709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98425</xdr:rowOff>
    </xdr:from>
    <xdr:to>
      <xdr:col>82</xdr:col>
      <xdr:colOff>196850</xdr:colOff>
      <xdr:row>41</xdr:row>
      <xdr:rowOff>98425</xdr:rowOff>
    </xdr:to>
    <xdr:cxnSp macro="">
      <xdr:nvCxnSpPr>
        <xdr:cNvPr id="304" name="直線コネクタ 303"/>
        <xdr:cNvCxnSpPr/>
      </xdr:nvCxnSpPr>
      <xdr:spPr>
        <a:xfrm>
          <a:off x="16421100" y="712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13352</xdr:rowOff>
    </xdr:from>
    <xdr:ext cx="762000" cy="259045"/>
    <xdr:sp macro="" textlink="">
      <xdr:nvSpPr>
        <xdr:cNvPr id="305" name="補助費等最大値テキスト"/>
        <xdr:cNvSpPr txBox="1"/>
      </xdr:nvSpPr>
      <xdr:spPr>
        <a:xfrm>
          <a:off x="16598900" y="567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98425</xdr:rowOff>
    </xdr:from>
    <xdr:to>
      <xdr:col>82</xdr:col>
      <xdr:colOff>196850</xdr:colOff>
      <xdr:row>34</xdr:row>
      <xdr:rowOff>98425</xdr:rowOff>
    </xdr:to>
    <xdr:cxnSp macro="">
      <xdr:nvCxnSpPr>
        <xdr:cNvPr id="306" name="直線コネクタ 305"/>
        <xdr:cNvCxnSpPr/>
      </xdr:nvCxnSpPr>
      <xdr:spPr>
        <a:xfrm>
          <a:off x="16421100" y="592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46990</xdr:rowOff>
    </xdr:from>
    <xdr:to>
      <xdr:col>82</xdr:col>
      <xdr:colOff>107950</xdr:colOff>
      <xdr:row>37</xdr:row>
      <xdr:rowOff>127000</xdr:rowOff>
    </xdr:to>
    <xdr:cxnSp macro="">
      <xdr:nvCxnSpPr>
        <xdr:cNvPr id="307" name="直線コネクタ 306"/>
        <xdr:cNvCxnSpPr/>
      </xdr:nvCxnSpPr>
      <xdr:spPr>
        <a:xfrm flipV="1">
          <a:off x="15671800" y="639064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168292</xdr:rowOff>
    </xdr:from>
    <xdr:ext cx="762000" cy="259045"/>
    <xdr:sp macro="" textlink="">
      <xdr:nvSpPr>
        <xdr:cNvPr id="308" name="補助費等平均値テキスト"/>
        <xdr:cNvSpPr txBox="1"/>
      </xdr:nvSpPr>
      <xdr:spPr>
        <a:xfrm>
          <a:off x="16598900" y="634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24765</xdr:rowOff>
    </xdr:from>
    <xdr:to>
      <xdr:col>82</xdr:col>
      <xdr:colOff>158750</xdr:colOff>
      <xdr:row>37</xdr:row>
      <xdr:rowOff>126365</xdr:rowOff>
    </xdr:to>
    <xdr:sp macro="" textlink="">
      <xdr:nvSpPr>
        <xdr:cNvPr id="309" name="フローチャート: 判断 308"/>
        <xdr:cNvSpPr/>
      </xdr:nvSpPr>
      <xdr:spPr>
        <a:xfrm>
          <a:off x="164592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127000</xdr:rowOff>
    </xdr:from>
    <xdr:to>
      <xdr:col>78</xdr:col>
      <xdr:colOff>69850</xdr:colOff>
      <xdr:row>37</xdr:row>
      <xdr:rowOff>132715</xdr:rowOff>
    </xdr:to>
    <xdr:cxnSp macro="">
      <xdr:nvCxnSpPr>
        <xdr:cNvPr id="310" name="直線コネクタ 309"/>
        <xdr:cNvCxnSpPr/>
      </xdr:nvCxnSpPr>
      <xdr:spPr>
        <a:xfrm flipV="1">
          <a:off x="14782800" y="647065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13335</xdr:rowOff>
    </xdr:from>
    <xdr:to>
      <xdr:col>78</xdr:col>
      <xdr:colOff>120650</xdr:colOff>
      <xdr:row>37</xdr:row>
      <xdr:rowOff>114935</xdr:rowOff>
    </xdr:to>
    <xdr:sp macro="" textlink="">
      <xdr:nvSpPr>
        <xdr:cNvPr id="311" name="フローチャート: 判断 310"/>
        <xdr:cNvSpPr/>
      </xdr:nvSpPr>
      <xdr:spPr>
        <a:xfrm>
          <a:off x="15621000" y="635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125112</xdr:rowOff>
    </xdr:from>
    <xdr:ext cx="736600" cy="259045"/>
    <xdr:sp macro="" textlink="">
      <xdr:nvSpPr>
        <xdr:cNvPr id="312" name="テキスト ボックス 311"/>
        <xdr:cNvSpPr txBox="1"/>
      </xdr:nvSpPr>
      <xdr:spPr>
        <a:xfrm>
          <a:off x="15290800" y="612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64135</xdr:rowOff>
    </xdr:from>
    <xdr:to>
      <xdr:col>73</xdr:col>
      <xdr:colOff>180975</xdr:colOff>
      <xdr:row>37</xdr:row>
      <xdr:rowOff>132715</xdr:rowOff>
    </xdr:to>
    <xdr:cxnSp macro="">
      <xdr:nvCxnSpPr>
        <xdr:cNvPr id="313" name="直線コネクタ 312"/>
        <xdr:cNvCxnSpPr/>
      </xdr:nvCxnSpPr>
      <xdr:spPr>
        <a:xfrm>
          <a:off x="13893800" y="640778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7620</xdr:rowOff>
    </xdr:from>
    <xdr:to>
      <xdr:col>74</xdr:col>
      <xdr:colOff>31750</xdr:colOff>
      <xdr:row>37</xdr:row>
      <xdr:rowOff>109220</xdr:rowOff>
    </xdr:to>
    <xdr:sp macro="" textlink="">
      <xdr:nvSpPr>
        <xdr:cNvPr id="314" name="フローチャート: 判断 313"/>
        <xdr:cNvSpPr/>
      </xdr:nvSpPr>
      <xdr:spPr>
        <a:xfrm>
          <a:off x="147320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119397</xdr:rowOff>
    </xdr:from>
    <xdr:ext cx="762000" cy="259045"/>
    <xdr:sp macro="" textlink="">
      <xdr:nvSpPr>
        <xdr:cNvPr id="315" name="テキスト ボックス 314"/>
        <xdr:cNvSpPr txBox="1"/>
      </xdr:nvSpPr>
      <xdr:spPr>
        <a:xfrm>
          <a:off x="14401800" y="612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29845</xdr:rowOff>
    </xdr:from>
    <xdr:to>
      <xdr:col>69</xdr:col>
      <xdr:colOff>92075</xdr:colOff>
      <xdr:row>37</xdr:row>
      <xdr:rowOff>64135</xdr:rowOff>
    </xdr:to>
    <xdr:cxnSp macro="">
      <xdr:nvCxnSpPr>
        <xdr:cNvPr id="316" name="直線コネクタ 315"/>
        <xdr:cNvCxnSpPr/>
      </xdr:nvCxnSpPr>
      <xdr:spPr>
        <a:xfrm>
          <a:off x="13004800" y="637349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150495</xdr:rowOff>
    </xdr:from>
    <xdr:to>
      <xdr:col>69</xdr:col>
      <xdr:colOff>142875</xdr:colOff>
      <xdr:row>37</xdr:row>
      <xdr:rowOff>80645</xdr:rowOff>
    </xdr:to>
    <xdr:sp macro="" textlink="">
      <xdr:nvSpPr>
        <xdr:cNvPr id="317" name="フローチャート: 判断 316"/>
        <xdr:cNvSpPr/>
      </xdr:nvSpPr>
      <xdr:spPr>
        <a:xfrm>
          <a:off x="13843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90822</xdr:rowOff>
    </xdr:from>
    <xdr:ext cx="762000" cy="259045"/>
    <xdr:sp macro="" textlink="">
      <xdr:nvSpPr>
        <xdr:cNvPr id="318" name="テキスト ボックス 317"/>
        <xdr:cNvSpPr txBox="1"/>
      </xdr:nvSpPr>
      <xdr:spPr>
        <a:xfrm>
          <a:off x="13512800" y="6091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36195</xdr:rowOff>
    </xdr:from>
    <xdr:to>
      <xdr:col>65</xdr:col>
      <xdr:colOff>53975</xdr:colOff>
      <xdr:row>37</xdr:row>
      <xdr:rowOff>137795</xdr:rowOff>
    </xdr:to>
    <xdr:sp macro="" textlink="">
      <xdr:nvSpPr>
        <xdr:cNvPr id="319" name="フローチャート: 判断 318"/>
        <xdr:cNvSpPr/>
      </xdr:nvSpPr>
      <xdr:spPr>
        <a:xfrm>
          <a:off x="12954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122572</xdr:rowOff>
    </xdr:from>
    <xdr:ext cx="762000" cy="259045"/>
    <xdr:sp macro="" textlink="">
      <xdr:nvSpPr>
        <xdr:cNvPr id="320" name="テキスト ボックス 319"/>
        <xdr:cNvSpPr txBox="1"/>
      </xdr:nvSpPr>
      <xdr:spPr>
        <a:xfrm>
          <a:off x="12623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167640</xdr:rowOff>
    </xdr:from>
    <xdr:to>
      <xdr:col>82</xdr:col>
      <xdr:colOff>158750</xdr:colOff>
      <xdr:row>37</xdr:row>
      <xdr:rowOff>97790</xdr:rowOff>
    </xdr:to>
    <xdr:sp macro="" textlink="">
      <xdr:nvSpPr>
        <xdr:cNvPr id="326" name="楕円 325"/>
        <xdr:cNvSpPr/>
      </xdr:nvSpPr>
      <xdr:spPr>
        <a:xfrm>
          <a:off x="16459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12717</xdr:rowOff>
    </xdr:from>
    <xdr:ext cx="762000" cy="259045"/>
    <xdr:sp macro="" textlink="">
      <xdr:nvSpPr>
        <xdr:cNvPr id="327" name="補助費等該当値テキスト"/>
        <xdr:cNvSpPr txBox="1"/>
      </xdr:nvSpPr>
      <xdr:spPr>
        <a:xfrm>
          <a:off x="165989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76200</xdr:rowOff>
    </xdr:from>
    <xdr:to>
      <xdr:col>78</xdr:col>
      <xdr:colOff>120650</xdr:colOff>
      <xdr:row>38</xdr:row>
      <xdr:rowOff>6350</xdr:rowOff>
    </xdr:to>
    <xdr:sp macro="" textlink="">
      <xdr:nvSpPr>
        <xdr:cNvPr id="328" name="楕円 327"/>
        <xdr:cNvSpPr/>
      </xdr:nvSpPr>
      <xdr:spPr>
        <a:xfrm>
          <a:off x="15621000" y="64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162577</xdr:rowOff>
    </xdr:from>
    <xdr:ext cx="736600" cy="259045"/>
    <xdr:sp macro="" textlink="">
      <xdr:nvSpPr>
        <xdr:cNvPr id="329" name="テキスト ボックス 328"/>
        <xdr:cNvSpPr txBox="1"/>
      </xdr:nvSpPr>
      <xdr:spPr>
        <a:xfrm>
          <a:off x="15290800" y="650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81915</xdr:rowOff>
    </xdr:from>
    <xdr:to>
      <xdr:col>74</xdr:col>
      <xdr:colOff>31750</xdr:colOff>
      <xdr:row>38</xdr:row>
      <xdr:rowOff>12065</xdr:rowOff>
    </xdr:to>
    <xdr:sp macro="" textlink="">
      <xdr:nvSpPr>
        <xdr:cNvPr id="330" name="楕円 329"/>
        <xdr:cNvSpPr/>
      </xdr:nvSpPr>
      <xdr:spPr>
        <a:xfrm>
          <a:off x="14732000" y="642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168292</xdr:rowOff>
    </xdr:from>
    <xdr:ext cx="762000" cy="259045"/>
    <xdr:sp macro="" textlink="">
      <xdr:nvSpPr>
        <xdr:cNvPr id="331" name="テキスト ボックス 330"/>
        <xdr:cNvSpPr txBox="1"/>
      </xdr:nvSpPr>
      <xdr:spPr>
        <a:xfrm>
          <a:off x="14401800" y="6511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13335</xdr:rowOff>
    </xdr:from>
    <xdr:to>
      <xdr:col>69</xdr:col>
      <xdr:colOff>142875</xdr:colOff>
      <xdr:row>37</xdr:row>
      <xdr:rowOff>114935</xdr:rowOff>
    </xdr:to>
    <xdr:sp macro="" textlink="">
      <xdr:nvSpPr>
        <xdr:cNvPr id="332" name="楕円 331"/>
        <xdr:cNvSpPr/>
      </xdr:nvSpPr>
      <xdr:spPr>
        <a:xfrm>
          <a:off x="13843000" y="635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99712</xdr:rowOff>
    </xdr:from>
    <xdr:ext cx="762000" cy="259045"/>
    <xdr:sp macro="" textlink="">
      <xdr:nvSpPr>
        <xdr:cNvPr id="333" name="テキスト ボックス 332"/>
        <xdr:cNvSpPr txBox="1"/>
      </xdr:nvSpPr>
      <xdr:spPr>
        <a:xfrm>
          <a:off x="13512800" y="644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150495</xdr:rowOff>
    </xdr:from>
    <xdr:to>
      <xdr:col>65</xdr:col>
      <xdr:colOff>53975</xdr:colOff>
      <xdr:row>37</xdr:row>
      <xdr:rowOff>80645</xdr:rowOff>
    </xdr:to>
    <xdr:sp macro="" textlink="">
      <xdr:nvSpPr>
        <xdr:cNvPr id="334" name="楕円 333"/>
        <xdr:cNvSpPr/>
      </xdr:nvSpPr>
      <xdr:spPr>
        <a:xfrm>
          <a:off x="12954000" y="632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90822</xdr:rowOff>
    </xdr:from>
    <xdr:ext cx="762000" cy="259045"/>
    <xdr:sp macro="" textlink="">
      <xdr:nvSpPr>
        <xdr:cNvPr id="335" name="テキスト ボックス 334"/>
        <xdr:cNvSpPr txBox="1"/>
      </xdr:nvSpPr>
      <xdr:spPr>
        <a:xfrm>
          <a:off x="12623800" y="6091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年度は、主に平成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年度に発行した臨時財政対策債や市民文化会館施設整備事業、平成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年度に発行した高機能消防指令センター整備事業の際に発行した起債の据置期間が満了したことなどにより元金償還が増加し、前年度に比べて</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ポイント増加したが、類似団体の平均値を下回っている。</a:t>
          </a:r>
          <a:endParaRPr lang="ja-JP" altLang="ja-JP" sz="1400">
            <a:effectLst/>
          </a:endParaRPr>
        </a:p>
        <a:p>
          <a:r>
            <a:rPr kumimoji="1" lang="ja-JP" altLang="ja-JP" sz="1100">
              <a:solidFill>
                <a:schemeClr val="dk1"/>
              </a:solidFill>
              <a:effectLst/>
              <a:latin typeface="+mn-lt"/>
              <a:ea typeface="+mn-ea"/>
              <a:cs typeface="+mn-cs"/>
            </a:rPr>
            <a:t>　今後は、普通建設事業の厳選と計画的な実施とともに、起債発行及び公債費の抑制に努めていく。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135165</xdr:rowOff>
    </xdr:from>
    <xdr:to>
      <xdr:col>24</xdr:col>
      <xdr:colOff>25400</xdr:colOff>
      <xdr:row>81</xdr:row>
      <xdr:rowOff>17599</xdr:rowOff>
    </xdr:to>
    <xdr:cxnSp macro="">
      <xdr:nvCxnSpPr>
        <xdr:cNvPr id="365" name="直線コネクタ 364"/>
        <xdr:cNvCxnSpPr/>
      </xdr:nvCxnSpPr>
      <xdr:spPr>
        <a:xfrm flipV="1">
          <a:off x="4826000" y="12651015"/>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161126</xdr:rowOff>
    </xdr:from>
    <xdr:ext cx="762000" cy="259045"/>
    <xdr:sp macro="" textlink="">
      <xdr:nvSpPr>
        <xdr:cNvPr id="366" name="公債費最小値テキスト"/>
        <xdr:cNvSpPr txBox="1"/>
      </xdr:nvSpPr>
      <xdr:spPr>
        <a:xfrm>
          <a:off x="4914900" y="13877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17599</xdr:rowOff>
    </xdr:from>
    <xdr:to>
      <xdr:col>24</xdr:col>
      <xdr:colOff>114300</xdr:colOff>
      <xdr:row>81</xdr:row>
      <xdr:rowOff>17599</xdr:rowOff>
    </xdr:to>
    <xdr:cxnSp macro="">
      <xdr:nvCxnSpPr>
        <xdr:cNvPr id="367" name="直線コネクタ 366"/>
        <xdr:cNvCxnSpPr/>
      </xdr:nvCxnSpPr>
      <xdr:spPr>
        <a:xfrm>
          <a:off x="4737100" y="13905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50092</xdr:rowOff>
    </xdr:from>
    <xdr:ext cx="762000" cy="259045"/>
    <xdr:sp macro="" textlink="">
      <xdr:nvSpPr>
        <xdr:cNvPr id="368" name="公債費最大値テキスト"/>
        <xdr:cNvSpPr txBox="1"/>
      </xdr:nvSpPr>
      <xdr:spPr>
        <a:xfrm>
          <a:off x="4914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135165</xdr:rowOff>
    </xdr:from>
    <xdr:to>
      <xdr:col>24</xdr:col>
      <xdr:colOff>114300</xdr:colOff>
      <xdr:row>73</xdr:row>
      <xdr:rowOff>135165</xdr:rowOff>
    </xdr:to>
    <xdr:cxnSp macro="">
      <xdr:nvCxnSpPr>
        <xdr:cNvPr id="369" name="直線コネクタ 368"/>
        <xdr:cNvCxnSpPr/>
      </xdr:nvCxnSpPr>
      <xdr:spPr>
        <a:xfrm>
          <a:off x="4737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162923</xdr:rowOff>
    </xdr:from>
    <xdr:to>
      <xdr:col>24</xdr:col>
      <xdr:colOff>25400</xdr:colOff>
      <xdr:row>77</xdr:row>
      <xdr:rowOff>37193</xdr:rowOff>
    </xdr:to>
    <xdr:cxnSp macro="">
      <xdr:nvCxnSpPr>
        <xdr:cNvPr id="370" name="直線コネクタ 369"/>
        <xdr:cNvCxnSpPr/>
      </xdr:nvCxnSpPr>
      <xdr:spPr>
        <a:xfrm>
          <a:off x="3987800" y="13193123"/>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43378</xdr:rowOff>
    </xdr:from>
    <xdr:ext cx="762000" cy="259045"/>
    <xdr:sp macro="" textlink="">
      <xdr:nvSpPr>
        <xdr:cNvPr id="371" name="公債費平均値テキスト"/>
        <xdr:cNvSpPr txBox="1"/>
      </xdr:nvSpPr>
      <xdr:spPr>
        <a:xfrm>
          <a:off x="4914900" y="13245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71301</xdr:rowOff>
    </xdr:from>
    <xdr:to>
      <xdr:col>24</xdr:col>
      <xdr:colOff>76200</xdr:colOff>
      <xdr:row>78</xdr:row>
      <xdr:rowOff>1451</xdr:rowOff>
    </xdr:to>
    <xdr:sp macro="" textlink="">
      <xdr:nvSpPr>
        <xdr:cNvPr id="372" name="フローチャート: 判断 371"/>
        <xdr:cNvSpPr/>
      </xdr:nvSpPr>
      <xdr:spPr>
        <a:xfrm>
          <a:off x="47752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143329</xdr:rowOff>
    </xdr:from>
    <xdr:to>
      <xdr:col>19</xdr:col>
      <xdr:colOff>187325</xdr:colOff>
      <xdr:row>76</xdr:row>
      <xdr:rowOff>162923</xdr:rowOff>
    </xdr:to>
    <xdr:cxnSp macro="">
      <xdr:nvCxnSpPr>
        <xdr:cNvPr id="373" name="直線コネクタ 372"/>
        <xdr:cNvCxnSpPr/>
      </xdr:nvCxnSpPr>
      <xdr:spPr>
        <a:xfrm>
          <a:off x="3098800" y="1317352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77832</xdr:rowOff>
    </xdr:from>
    <xdr:to>
      <xdr:col>20</xdr:col>
      <xdr:colOff>38100</xdr:colOff>
      <xdr:row>78</xdr:row>
      <xdr:rowOff>7982</xdr:rowOff>
    </xdr:to>
    <xdr:sp macro="" textlink="">
      <xdr:nvSpPr>
        <xdr:cNvPr id="374" name="フローチャート: 判断 373"/>
        <xdr:cNvSpPr/>
      </xdr:nvSpPr>
      <xdr:spPr>
        <a:xfrm>
          <a:off x="3937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164209</xdr:rowOff>
    </xdr:from>
    <xdr:ext cx="736600" cy="259045"/>
    <xdr:sp macro="" textlink="">
      <xdr:nvSpPr>
        <xdr:cNvPr id="375" name="テキスト ボックス 374"/>
        <xdr:cNvSpPr txBox="1"/>
      </xdr:nvSpPr>
      <xdr:spPr>
        <a:xfrm>
          <a:off x="3606800" y="13365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45357</xdr:rowOff>
    </xdr:from>
    <xdr:to>
      <xdr:col>15</xdr:col>
      <xdr:colOff>98425</xdr:colOff>
      <xdr:row>76</xdr:row>
      <xdr:rowOff>143329</xdr:rowOff>
    </xdr:to>
    <xdr:cxnSp macro="">
      <xdr:nvCxnSpPr>
        <xdr:cNvPr id="376" name="直線コネクタ 375"/>
        <xdr:cNvCxnSpPr/>
      </xdr:nvCxnSpPr>
      <xdr:spPr>
        <a:xfrm>
          <a:off x="2209800" y="13075557"/>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71301</xdr:rowOff>
    </xdr:from>
    <xdr:to>
      <xdr:col>15</xdr:col>
      <xdr:colOff>149225</xdr:colOff>
      <xdr:row>78</xdr:row>
      <xdr:rowOff>1451</xdr:rowOff>
    </xdr:to>
    <xdr:sp macro="" textlink="">
      <xdr:nvSpPr>
        <xdr:cNvPr id="377" name="フローチャート: 判断 376"/>
        <xdr:cNvSpPr/>
      </xdr:nvSpPr>
      <xdr:spPr>
        <a:xfrm>
          <a:off x="3048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157678</xdr:rowOff>
    </xdr:from>
    <xdr:ext cx="762000" cy="259045"/>
    <xdr:sp macro="" textlink="">
      <xdr:nvSpPr>
        <xdr:cNvPr id="378" name="テキスト ボックス 377"/>
        <xdr:cNvSpPr txBox="1"/>
      </xdr:nvSpPr>
      <xdr:spPr>
        <a:xfrm>
          <a:off x="2717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45357</xdr:rowOff>
    </xdr:from>
    <xdr:to>
      <xdr:col>11</xdr:col>
      <xdr:colOff>9525</xdr:colOff>
      <xdr:row>76</xdr:row>
      <xdr:rowOff>51888</xdr:rowOff>
    </xdr:to>
    <xdr:cxnSp macro="">
      <xdr:nvCxnSpPr>
        <xdr:cNvPr id="379" name="直線コネクタ 378"/>
        <xdr:cNvCxnSpPr/>
      </xdr:nvCxnSpPr>
      <xdr:spPr>
        <a:xfrm flipV="1">
          <a:off x="1320800" y="1307555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32113</xdr:rowOff>
    </xdr:from>
    <xdr:to>
      <xdr:col>11</xdr:col>
      <xdr:colOff>60325</xdr:colOff>
      <xdr:row>77</xdr:row>
      <xdr:rowOff>133713</xdr:rowOff>
    </xdr:to>
    <xdr:sp macro="" textlink="">
      <xdr:nvSpPr>
        <xdr:cNvPr id="380" name="フローチャート: 判断 379"/>
        <xdr:cNvSpPr/>
      </xdr:nvSpPr>
      <xdr:spPr>
        <a:xfrm>
          <a:off x="2159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118490</xdr:rowOff>
    </xdr:from>
    <xdr:ext cx="762000" cy="259045"/>
    <xdr:sp macro="" textlink="">
      <xdr:nvSpPr>
        <xdr:cNvPr id="381" name="テキスト ボックス 380"/>
        <xdr:cNvSpPr txBox="1"/>
      </xdr:nvSpPr>
      <xdr:spPr>
        <a:xfrm>
          <a:off x="1828800" y="13320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82" name="フローチャート: 判断 381"/>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105427</xdr:rowOff>
    </xdr:from>
    <xdr:ext cx="762000" cy="259045"/>
    <xdr:sp macro="" textlink="">
      <xdr:nvSpPr>
        <xdr:cNvPr id="383" name="テキスト ボックス 382"/>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157843</xdr:rowOff>
    </xdr:from>
    <xdr:to>
      <xdr:col>24</xdr:col>
      <xdr:colOff>76200</xdr:colOff>
      <xdr:row>77</xdr:row>
      <xdr:rowOff>87993</xdr:rowOff>
    </xdr:to>
    <xdr:sp macro="" textlink="">
      <xdr:nvSpPr>
        <xdr:cNvPr id="389" name="楕円 388"/>
        <xdr:cNvSpPr/>
      </xdr:nvSpPr>
      <xdr:spPr>
        <a:xfrm>
          <a:off x="4775200" y="131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2920</xdr:rowOff>
    </xdr:from>
    <xdr:ext cx="762000" cy="259045"/>
    <xdr:sp macro="" textlink="">
      <xdr:nvSpPr>
        <xdr:cNvPr id="390" name="公債費該当値テキスト"/>
        <xdr:cNvSpPr txBox="1"/>
      </xdr:nvSpPr>
      <xdr:spPr>
        <a:xfrm>
          <a:off x="4914900" y="1303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112123</xdr:rowOff>
    </xdr:from>
    <xdr:to>
      <xdr:col>20</xdr:col>
      <xdr:colOff>38100</xdr:colOff>
      <xdr:row>77</xdr:row>
      <xdr:rowOff>42273</xdr:rowOff>
    </xdr:to>
    <xdr:sp macro="" textlink="">
      <xdr:nvSpPr>
        <xdr:cNvPr id="391" name="楕円 390"/>
        <xdr:cNvSpPr/>
      </xdr:nvSpPr>
      <xdr:spPr>
        <a:xfrm>
          <a:off x="3937000" y="1314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52450</xdr:rowOff>
    </xdr:from>
    <xdr:ext cx="736600" cy="259045"/>
    <xdr:sp macro="" textlink="">
      <xdr:nvSpPr>
        <xdr:cNvPr id="392" name="テキスト ボックス 391"/>
        <xdr:cNvSpPr txBox="1"/>
      </xdr:nvSpPr>
      <xdr:spPr>
        <a:xfrm>
          <a:off x="3606800" y="12911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92529</xdr:rowOff>
    </xdr:from>
    <xdr:to>
      <xdr:col>15</xdr:col>
      <xdr:colOff>149225</xdr:colOff>
      <xdr:row>77</xdr:row>
      <xdr:rowOff>22679</xdr:rowOff>
    </xdr:to>
    <xdr:sp macro="" textlink="">
      <xdr:nvSpPr>
        <xdr:cNvPr id="393" name="楕円 392"/>
        <xdr:cNvSpPr/>
      </xdr:nvSpPr>
      <xdr:spPr>
        <a:xfrm>
          <a:off x="3048000" y="1312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32855</xdr:rowOff>
    </xdr:from>
    <xdr:ext cx="762000" cy="259045"/>
    <xdr:sp macro="" textlink="">
      <xdr:nvSpPr>
        <xdr:cNvPr id="394" name="テキスト ボックス 393"/>
        <xdr:cNvSpPr txBox="1"/>
      </xdr:nvSpPr>
      <xdr:spPr>
        <a:xfrm>
          <a:off x="2717800" y="128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166007</xdr:rowOff>
    </xdr:from>
    <xdr:to>
      <xdr:col>11</xdr:col>
      <xdr:colOff>60325</xdr:colOff>
      <xdr:row>76</xdr:row>
      <xdr:rowOff>96157</xdr:rowOff>
    </xdr:to>
    <xdr:sp macro="" textlink="">
      <xdr:nvSpPr>
        <xdr:cNvPr id="395" name="楕円 394"/>
        <xdr:cNvSpPr/>
      </xdr:nvSpPr>
      <xdr:spPr>
        <a:xfrm>
          <a:off x="21590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106334</xdr:rowOff>
    </xdr:from>
    <xdr:ext cx="762000" cy="259045"/>
    <xdr:sp macro="" textlink="">
      <xdr:nvSpPr>
        <xdr:cNvPr id="396" name="テキスト ボックス 395"/>
        <xdr:cNvSpPr txBox="1"/>
      </xdr:nvSpPr>
      <xdr:spPr>
        <a:xfrm>
          <a:off x="1828800" y="1279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1088</xdr:rowOff>
    </xdr:from>
    <xdr:to>
      <xdr:col>6</xdr:col>
      <xdr:colOff>171450</xdr:colOff>
      <xdr:row>76</xdr:row>
      <xdr:rowOff>102688</xdr:rowOff>
    </xdr:to>
    <xdr:sp macro="" textlink="">
      <xdr:nvSpPr>
        <xdr:cNvPr id="397" name="楕円 396"/>
        <xdr:cNvSpPr/>
      </xdr:nvSpPr>
      <xdr:spPr>
        <a:xfrm>
          <a:off x="1270000" y="1303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112865</xdr:rowOff>
    </xdr:from>
    <xdr:ext cx="762000" cy="259045"/>
    <xdr:sp macro="" textlink="">
      <xdr:nvSpPr>
        <xdr:cNvPr id="398" name="テキスト ボックス 397"/>
        <xdr:cNvSpPr txBox="1"/>
      </xdr:nvSpPr>
      <xdr:spPr>
        <a:xfrm>
          <a:off x="939800" y="1280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前年度に比べて人件費、物件費、扶助費等の増加により経常収支比率が上昇したものの、公債費の増加分が経常収支比率全体の増加に占める割合が大きい為、公債費を除いた経常収支比率は前年度から</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ポイント増加した。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類似団体の平均値を下回っているものの、今後も公債費の抑制に併せて物件費などの抑制に努める。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80</xdr:row>
      <xdr:rowOff>85852</xdr:rowOff>
    </xdr:to>
    <xdr:cxnSp macro="">
      <xdr:nvCxnSpPr>
        <xdr:cNvPr id="424" name="直線コネクタ 423"/>
        <xdr:cNvCxnSpPr/>
      </xdr:nvCxnSpPr>
      <xdr:spPr>
        <a:xfrm flipV="1">
          <a:off x="16510000" y="1272743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57929</xdr:rowOff>
    </xdr:from>
    <xdr:ext cx="762000" cy="259045"/>
    <xdr:sp macro="" textlink="">
      <xdr:nvSpPr>
        <xdr:cNvPr id="425" name="公債費以外最小値テキスト"/>
        <xdr:cNvSpPr txBox="1"/>
      </xdr:nvSpPr>
      <xdr:spPr>
        <a:xfrm>
          <a:off x="16598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85852</xdr:rowOff>
    </xdr:from>
    <xdr:to>
      <xdr:col>82</xdr:col>
      <xdr:colOff>196850</xdr:colOff>
      <xdr:row>80</xdr:row>
      <xdr:rowOff>85852</xdr:rowOff>
    </xdr:to>
    <xdr:cxnSp macro="">
      <xdr:nvCxnSpPr>
        <xdr:cNvPr id="426" name="直線コネクタ 425"/>
        <xdr:cNvCxnSpPr/>
      </xdr:nvCxnSpPr>
      <xdr:spPr>
        <a:xfrm>
          <a:off x="16421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7" name="公債費以外最大値テキスト"/>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8" name="直線コネクタ 427"/>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5842</xdr:rowOff>
    </xdr:from>
    <xdr:to>
      <xdr:col>82</xdr:col>
      <xdr:colOff>107950</xdr:colOff>
      <xdr:row>77</xdr:row>
      <xdr:rowOff>10413</xdr:rowOff>
    </xdr:to>
    <xdr:cxnSp macro="">
      <xdr:nvCxnSpPr>
        <xdr:cNvPr id="429" name="直線コネクタ 428"/>
        <xdr:cNvCxnSpPr/>
      </xdr:nvCxnSpPr>
      <xdr:spPr>
        <a:xfrm>
          <a:off x="15671800" y="13207492"/>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112285</xdr:rowOff>
    </xdr:from>
    <xdr:ext cx="762000" cy="259045"/>
    <xdr:sp macro="" textlink="">
      <xdr:nvSpPr>
        <xdr:cNvPr id="430" name="公債費以外平均値テキスト"/>
        <xdr:cNvSpPr txBox="1"/>
      </xdr:nvSpPr>
      <xdr:spPr>
        <a:xfrm>
          <a:off x="16598900" y="13142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140208</xdr:rowOff>
    </xdr:from>
    <xdr:to>
      <xdr:col>82</xdr:col>
      <xdr:colOff>158750</xdr:colOff>
      <xdr:row>77</xdr:row>
      <xdr:rowOff>70358</xdr:rowOff>
    </xdr:to>
    <xdr:sp macro="" textlink="">
      <xdr:nvSpPr>
        <xdr:cNvPr id="431" name="フローチャート: 判断 430"/>
        <xdr:cNvSpPr/>
      </xdr:nvSpPr>
      <xdr:spPr>
        <a:xfrm>
          <a:off x="164592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104139</xdr:rowOff>
    </xdr:from>
    <xdr:to>
      <xdr:col>78</xdr:col>
      <xdr:colOff>69850</xdr:colOff>
      <xdr:row>77</xdr:row>
      <xdr:rowOff>5842</xdr:rowOff>
    </xdr:to>
    <xdr:cxnSp macro="">
      <xdr:nvCxnSpPr>
        <xdr:cNvPr id="432" name="直線コネクタ 431"/>
        <xdr:cNvCxnSpPr/>
      </xdr:nvCxnSpPr>
      <xdr:spPr>
        <a:xfrm>
          <a:off x="14782800" y="13134339"/>
          <a:ext cx="8890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103632</xdr:rowOff>
    </xdr:from>
    <xdr:to>
      <xdr:col>78</xdr:col>
      <xdr:colOff>120650</xdr:colOff>
      <xdr:row>77</xdr:row>
      <xdr:rowOff>33782</xdr:rowOff>
    </xdr:to>
    <xdr:sp macro="" textlink="">
      <xdr:nvSpPr>
        <xdr:cNvPr id="433" name="フローチャート: 判断 432"/>
        <xdr:cNvSpPr/>
      </xdr:nvSpPr>
      <xdr:spPr>
        <a:xfrm>
          <a:off x="15621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43959</xdr:rowOff>
    </xdr:from>
    <xdr:ext cx="736600" cy="259045"/>
    <xdr:sp macro="" textlink="">
      <xdr:nvSpPr>
        <xdr:cNvPr id="434" name="テキスト ボックス 433"/>
        <xdr:cNvSpPr txBox="1"/>
      </xdr:nvSpPr>
      <xdr:spPr>
        <a:xfrm>
          <a:off x="15290800" y="12902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65278</xdr:rowOff>
    </xdr:from>
    <xdr:to>
      <xdr:col>73</xdr:col>
      <xdr:colOff>180975</xdr:colOff>
      <xdr:row>76</xdr:row>
      <xdr:rowOff>104139</xdr:rowOff>
    </xdr:to>
    <xdr:cxnSp macro="">
      <xdr:nvCxnSpPr>
        <xdr:cNvPr id="435" name="直線コネクタ 434"/>
        <xdr:cNvCxnSpPr/>
      </xdr:nvCxnSpPr>
      <xdr:spPr>
        <a:xfrm>
          <a:off x="13893800" y="12924028"/>
          <a:ext cx="889000" cy="210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62485</xdr:rowOff>
    </xdr:from>
    <xdr:to>
      <xdr:col>74</xdr:col>
      <xdr:colOff>31750</xdr:colOff>
      <xdr:row>76</xdr:row>
      <xdr:rowOff>164085</xdr:rowOff>
    </xdr:to>
    <xdr:sp macro="" textlink="">
      <xdr:nvSpPr>
        <xdr:cNvPr id="436" name="フローチャート: 判断 435"/>
        <xdr:cNvSpPr/>
      </xdr:nvSpPr>
      <xdr:spPr>
        <a:xfrm>
          <a:off x="14732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148862</xdr:rowOff>
    </xdr:from>
    <xdr:ext cx="762000" cy="259045"/>
    <xdr:sp macro="" textlink="">
      <xdr:nvSpPr>
        <xdr:cNvPr id="437" name="テキスト ボックス 436"/>
        <xdr:cNvSpPr txBox="1"/>
      </xdr:nvSpPr>
      <xdr:spPr>
        <a:xfrm>
          <a:off x="14401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65278</xdr:rowOff>
    </xdr:from>
    <xdr:to>
      <xdr:col>69</xdr:col>
      <xdr:colOff>92075</xdr:colOff>
      <xdr:row>76</xdr:row>
      <xdr:rowOff>53848</xdr:rowOff>
    </xdr:to>
    <xdr:cxnSp macro="">
      <xdr:nvCxnSpPr>
        <xdr:cNvPr id="438" name="直線コネクタ 437"/>
        <xdr:cNvCxnSpPr/>
      </xdr:nvCxnSpPr>
      <xdr:spPr>
        <a:xfrm flipV="1">
          <a:off x="13004800" y="12924028"/>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9" name="フローチャート: 判断 438"/>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93997</xdr:rowOff>
    </xdr:from>
    <xdr:ext cx="762000" cy="259045"/>
    <xdr:sp macro="" textlink="">
      <xdr:nvSpPr>
        <xdr:cNvPr id="440" name="テキスト ボックス 439"/>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41" name="フローチャート: 判断 440"/>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32275</xdr:rowOff>
    </xdr:from>
    <xdr:ext cx="762000" cy="259045"/>
    <xdr:sp macro="" textlink="">
      <xdr:nvSpPr>
        <xdr:cNvPr id="442" name="テキスト ボックス 441"/>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131063</xdr:rowOff>
    </xdr:from>
    <xdr:to>
      <xdr:col>82</xdr:col>
      <xdr:colOff>158750</xdr:colOff>
      <xdr:row>77</xdr:row>
      <xdr:rowOff>61213</xdr:rowOff>
    </xdr:to>
    <xdr:sp macro="" textlink="">
      <xdr:nvSpPr>
        <xdr:cNvPr id="448" name="楕円 447"/>
        <xdr:cNvSpPr/>
      </xdr:nvSpPr>
      <xdr:spPr>
        <a:xfrm>
          <a:off x="164592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147590</xdr:rowOff>
    </xdr:from>
    <xdr:ext cx="762000" cy="259045"/>
    <xdr:sp macro="" textlink="">
      <xdr:nvSpPr>
        <xdr:cNvPr id="449" name="公債費以外該当値テキスト"/>
        <xdr:cNvSpPr txBox="1"/>
      </xdr:nvSpPr>
      <xdr:spPr>
        <a:xfrm>
          <a:off x="16598900" y="1300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126492</xdr:rowOff>
    </xdr:from>
    <xdr:to>
      <xdr:col>78</xdr:col>
      <xdr:colOff>120650</xdr:colOff>
      <xdr:row>77</xdr:row>
      <xdr:rowOff>56642</xdr:rowOff>
    </xdr:to>
    <xdr:sp macro="" textlink="">
      <xdr:nvSpPr>
        <xdr:cNvPr id="450" name="楕円 449"/>
        <xdr:cNvSpPr/>
      </xdr:nvSpPr>
      <xdr:spPr>
        <a:xfrm>
          <a:off x="15621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41419</xdr:rowOff>
    </xdr:from>
    <xdr:ext cx="736600" cy="259045"/>
    <xdr:sp macro="" textlink="">
      <xdr:nvSpPr>
        <xdr:cNvPr id="451" name="テキスト ボックス 450"/>
        <xdr:cNvSpPr txBox="1"/>
      </xdr:nvSpPr>
      <xdr:spPr>
        <a:xfrm>
          <a:off x="15290800" y="13243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53339</xdr:rowOff>
    </xdr:from>
    <xdr:to>
      <xdr:col>74</xdr:col>
      <xdr:colOff>31750</xdr:colOff>
      <xdr:row>76</xdr:row>
      <xdr:rowOff>154939</xdr:rowOff>
    </xdr:to>
    <xdr:sp macro="" textlink="">
      <xdr:nvSpPr>
        <xdr:cNvPr id="452" name="楕円 451"/>
        <xdr:cNvSpPr/>
      </xdr:nvSpPr>
      <xdr:spPr>
        <a:xfrm>
          <a:off x="14732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165117</xdr:rowOff>
    </xdr:from>
    <xdr:ext cx="762000" cy="259045"/>
    <xdr:sp macro="" textlink="">
      <xdr:nvSpPr>
        <xdr:cNvPr id="453" name="テキスト ボックス 452"/>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14478</xdr:rowOff>
    </xdr:from>
    <xdr:to>
      <xdr:col>69</xdr:col>
      <xdr:colOff>142875</xdr:colOff>
      <xdr:row>75</xdr:row>
      <xdr:rowOff>116078</xdr:rowOff>
    </xdr:to>
    <xdr:sp macro="" textlink="">
      <xdr:nvSpPr>
        <xdr:cNvPr id="454" name="楕円 453"/>
        <xdr:cNvSpPr/>
      </xdr:nvSpPr>
      <xdr:spPr>
        <a:xfrm>
          <a:off x="138430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126255</xdr:rowOff>
    </xdr:from>
    <xdr:ext cx="762000" cy="259045"/>
    <xdr:sp macro="" textlink="">
      <xdr:nvSpPr>
        <xdr:cNvPr id="455" name="テキスト ボックス 454"/>
        <xdr:cNvSpPr txBox="1"/>
      </xdr:nvSpPr>
      <xdr:spPr>
        <a:xfrm>
          <a:off x="13512800" y="1264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xdr:rowOff>
    </xdr:from>
    <xdr:to>
      <xdr:col>65</xdr:col>
      <xdr:colOff>53975</xdr:colOff>
      <xdr:row>76</xdr:row>
      <xdr:rowOff>104648</xdr:rowOff>
    </xdr:to>
    <xdr:sp macro="" textlink="">
      <xdr:nvSpPr>
        <xdr:cNvPr id="456" name="楕円 455"/>
        <xdr:cNvSpPr/>
      </xdr:nvSpPr>
      <xdr:spPr>
        <a:xfrm>
          <a:off x="12954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114825</xdr:rowOff>
    </xdr:from>
    <xdr:ext cx="762000" cy="259045"/>
    <xdr:sp macro="" textlink="">
      <xdr:nvSpPr>
        <xdr:cNvPr id="457" name="テキスト ボックス 456"/>
        <xdr:cNvSpPr txBox="1"/>
      </xdr:nvSpPr>
      <xdr:spPr>
        <a:xfrm>
          <a:off x="12623800" y="1280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山形県天童市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137690</xdr:rowOff>
    </xdr:from>
    <xdr:to>
      <xdr:col>29</xdr:col>
      <xdr:colOff>127000</xdr:colOff>
      <xdr:row>19</xdr:row>
      <xdr:rowOff>101751</xdr:rowOff>
    </xdr:to>
    <xdr:cxnSp macro="">
      <xdr:nvCxnSpPr>
        <xdr:cNvPr id="47" name="直線コネクタ 46"/>
        <xdr:cNvCxnSpPr/>
      </xdr:nvCxnSpPr>
      <xdr:spPr bwMode="auto">
        <a:xfrm flipV="1">
          <a:off x="5651500" y="2071265"/>
          <a:ext cx="0" cy="13356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73828</xdr:rowOff>
    </xdr:from>
    <xdr:ext cx="762000" cy="259045"/>
    <xdr:sp macro="" textlink="">
      <xdr:nvSpPr>
        <xdr:cNvPr id="48" name="人口1人当たり決算額の推移最小値テキスト130"/>
        <xdr:cNvSpPr txBox="1"/>
      </xdr:nvSpPr>
      <xdr:spPr>
        <a:xfrm>
          <a:off x="5740400" y="3379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101751</xdr:rowOff>
    </xdr:from>
    <xdr:to>
      <xdr:col>30</xdr:col>
      <xdr:colOff>25400</xdr:colOff>
      <xdr:row>19</xdr:row>
      <xdr:rowOff>101751</xdr:rowOff>
    </xdr:to>
    <xdr:cxnSp macro="">
      <xdr:nvCxnSpPr>
        <xdr:cNvPr id="49" name="直線コネクタ 48"/>
        <xdr:cNvCxnSpPr/>
      </xdr:nvCxnSpPr>
      <xdr:spPr bwMode="auto">
        <a:xfrm>
          <a:off x="5562600" y="34069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52617</xdr:rowOff>
    </xdr:from>
    <xdr:ext cx="762000" cy="259045"/>
    <xdr:sp macro="" textlink="">
      <xdr:nvSpPr>
        <xdr:cNvPr id="50" name="人口1人当たり決算額の推移最大値テキスト130"/>
        <xdr:cNvSpPr txBox="1"/>
      </xdr:nvSpPr>
      <xdr:spPr>
        <a:xfrm>
          <a:off x="5740400" y="1814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137690</xdr:rowOff>
    </xdr:from>
    <xdr:to>
      <xdr:col>30</xdr:col>
      <xdr:colOff>25400</xdr:colOff>
      <xdr:row>11</xdr:row>
      <xdr:rowOff>137690</xdr:rowOff>
    </xdr:to>
    <xdr:cxnSp macro="">
      <xdr:nvCxnSpPr>
        <xdr:cNvPr id="51" name="直線コネクタ 50"/>
        <xdr:cNvCxnSpPr/>
      </xdr:nvCxnSpPr>
      <xdr:spPr bwMode="auto">
        <a:xfrm>
          <a:off x="5562600" y="20712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155537</xdr:rowOff>
    </xdr:from>
    <xdr:to>
      <xdr:col>29</xdr:col>
      <xdr:colOff>127000</xdr:colOff>
      <xdr:row>18</xdr:row>
      <xdr:rowOff>165726</xdr:rowOff>
    </xdr:to>
    <xdr:cxnSp macro="">
      <xdr:nvCxnSpPr>
        <xdr:cNvPr id="52" name="直線コネクタ 51"/>
        <xdr:cNvCxnSpPr/>
      </xdr:nvCxnSpPr>
      <xdr:spPr bwMode="auto">
        <a:xfrm>
          <a:off x="5003800" y="3289262"/>
          <a:ext cx="647700" cy="101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85651</xdr:rowOff>
    </xdr:from>
    <xdr:ext cx="762000" cy="259045"/>
    <xdr:sp macro="" textlink="">
      <xdr:nvSpPr>
        <xdr:cNvPr id="53" name="人口1人当たり決算額の推移平均値テキスト130"/>
        <xdr:cNvSpPr txBox="1"/>
      </xdr:nvSpPr>
      <xdr:spPr>
        <a:xfrm>
          <a:off x="5740400" y="27050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69124</xdr:rowOff>
    </xdr:from>
    <xdr:to>
      <xdr:col>29</xdr:col>
      <xdr:colOff>177800</xdr:colOff>
      <xdr:row>16</xdr:row>
      <xdr:rowOff>170724</xdr:rowOff>
    </xdr:to>
    <xdr:sp macro="" textlink="">
      <xdr:nvSpPr>
        <xdr:cNvPr id="54" name="フローチャート: 判断 53"/>
        <xdr:cNvSpPr/>
      </xdr:nvSpPr>
      <xdr:spPr bwMode="auto">
        <a:xfrm>
          <a:off x="5600700" y="28599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155537</xdr:rowOff>
    </xdr:from>
    <xdr:to>
      <xdr:col>26</xdr:col>
      <xdr:colOff>50800</xdr:colOff>
      <xdr:row>18</xdr:row>
      <xdr:rowOff>164469</xdr:rowOff>
    </xdr:to>
    <xdr:cxnSp macro="">
      <xdr:nvCxnSpPr>
        <xdr:cNvPr id="55" name="直線コネクタ 54"/>
        <xdr:cNvCxnSpPr/>
      </xdr:nvCxnSpPr>
      <xdr:spPr bwMode="auto">
        <a:xfrm flipV="1">
          <a:off x="4305300" y="3289262"/>
          <a:ext cx="698500" cy="89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68373</xdr:rowOff>
    </xdr:from>
    <xdr:to>
      <xdr:col>26</xdr:col>
      <xdr:colOff>101600</xdr:colOff>
      <xdr:row>16</xdr:row>
      <xdr:rowOff>169973</xdr:rowOff>
    </xdr:to>
    <xdr:sp macro="" textlink="">
      <xdr:nvSpPr>
        <xdr:cNvPr id="56" name="フローチャート: 判断 55"/>
        <xdr:cNvSpPr/>
      </xdr:nvSpPr>
      <xdr:spPr bwMode="auto">
        <a:xfrm>
          <a:off x="49530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8700</xdr:rowOff>
    </xdr:from>
    <xdr:ext cx="736600" cy="259045"/>
    <xdr:sp macro="" textlink="">
      <xdr:nvSpPr>
        <xdr:cNvPr id="57" name="テキスト ボックス 56"/>
        <xdr:cNvSpPr txBox="1"/>
      </xdr:nvSpPr>
      <xdr:spPr>
        <a:xfrm>
          <a:off x="4622800" y="2628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143862</xdr:rowOff>
    </xdr:from>
    <xdr:to>
      <xdr:col>22</xdr:col>
      <xdr:colOff>114300</xdr:colOff>
      <xdr:row>18</xdr:row>
      <xdr:rowOff>164469</xdr:rowOff>
    </xdr:to>
    <xdr:cxnSp macro="">
      <xdr:nvCxnSpPr>
        <xdr:cNvPr id="58" name="直線コネクタ 57"/>
        <xdr:cNvCxnSpPr/>
      </xdr:nvCxnSpPr>
      <xdr:spPr bwMode="auto">
        <a:xfrm>
          <a:off x="3606800" y="3277587"/>
          <a:ext cx="698500" cy="206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84310</xdr:rowOff>
    </xdr:from>
    <xdr:to>
      <xdr:col>22</xdr:col>
      <xdr:colOff>165100</xdr:colOff>
      <xdr:row>17</xdr:row>
      <xdr:rowOff>14460</xdr:rowOff>
    </xdr:to>
    <xdr:sp macro="" textlink="">
      <xdr:nvSpPr>
        <xdr:cNvPr id="59" name="フローチャート: 判断 58"/>
        <xdr:cNvSpPr/>
      </xdr:nvSpPr>
      <xdr:spPr bwMode="auto">
        <a:xfrm>
          <a:off x="42545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24637</xdr:rowOff>
    </xdr:from>
    <xdr:ext cx="762000" cy="259045"/>
    <xdr:sp macro="" textlink="">
      <xdr:nvSpPr>
        <xdr:cNvPr id="60" name="テキスト ボックス 59"/>
        <xdr:cNvSpPr txBox="1"/>
      </xdr:nvSpPr>
      <xdr:spPr>
        <a:xfrm>
          <a:off x="3924300" y="2644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131436</xdr:rowOff>
    </xdr:from>
    <xdr:to>
      <xdr:col>18</xdr:col>
      <xdr:colOff>177800</xdr:colOff>
      <xdr:row>18</xdr:row>
      <xdr:rowOff>143862</xdr:rowOff>
    </xdr:to>
    <xdr:cxnSp macro="">
      <xdr:nvCxnSpPr>
        <xdr:cNvPr id="61" name="直線コネクタ 60"/>
        <xdr:cNvCxnSpPr/>
      </xdr:nvCxnSpPr>
      <xdr:spPr bwMode="auto">
        <a:xfrm>
          <a:off x="2908300" y="3265161"/>
          <a:ext cx="698500" cy="124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89486</xdr:rowOff>
    </xdr:from>
    <xdr:to>
      <xdr:col>19</xdr:col>
      <xdr:colOff>38100</xdr:colOff>
      <xdr:row>17</xdr:row>
      <xdr:rowOff>19636</xdr:rowOff>
    </xdr:to>
    <xdr:sp macro="" textlink="">
      <xdr:nvSpPr>
        <xdr:cNvPr id="62" name="フローチャート: 判断 61"/>
        <xdr:cNvSpPr/>
      </xdr:nvSpPr>
      <xdr:spPr bwMode="auto">
        <a:xfrm>
          <a:off x="35560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29813</xdr:rowOff>
    </xdr:from>
    <xdr:ext cx="762000" cy="259045"/>
    <xdr:sp macro="" textlink="">
      <xdr:nvSpPr>
        <xdr:cNvPr id="63" name="テキスト ボックス 62"/>
        <xdr:cNvSpPr txBox="1"/>
      </xdr:nvSpPr>
      <xdr:spPr>
        <a:xfrm>
          <a:off x="3225800" y="2649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47326</xdr:rowOff>
    </xdr:from>
    <xdr:to>
      <xdr:col>15</xdr:col>
      <xdr:colOff>101600</xdr:colOff>
      <xdr:row>17</xdr:row>
      <xdr:rowOff>148926</xdr:rowOff>
    </xdr:to>
    <xdr:sp macro="" textlink="">
      <xdr:nvSpPr>
        <xdr:cNvPr id="64" name="フローチャート: 判断 63"/>
        <xdr:cNvSpPr/>
      </xdr:nvSpPr>
      <xdr:spPr bwMode="auto">
        <a:xfrm>
          <a:off x="2857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159103</xdr:rowOff>
    </xdr:from>
    <xdr:ext cx="762000" cy="259045"/>
    <xdr:sp macro="" textlink="">
      <xdr:nvSpPr>
        <xdr:cNvPr id="65" name="テキスト ボックス 64"/>
        <xdr:cNvSpPr txBox="1"/>
      </xdr:nvSpPr>
      <xdr:spPr>
        <a:xfrm>
          <a:off x="2527300" y="277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114926</xdr:rowOff>
    </xdr:from>
    <xdr:to>
      <xdr:col>29</xdr:col>
      <xdr:colOff>177800</xdr:colOff>
      <xdr:row>19</xdr:row>
      <xdr:rowOff>45076</xdr:rowOff>
    </xdr:to>
    <xdr:sp macro="" textlink="">
      <xdr:nvSpPr>
        <xdr:cNvPr id="71" name="楕円 70"/>
        <xdr:cNvSpPr/>
      </xdr:nvSpPr>
      <xdr:spPr bwMode="auto">
        <a:xfrm>
          <a:off x="5600700" y="3248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23503</xdr:rowOff>
    </xdr:from>
    <xdr:ext cx="762000" cy="259045"/>
    <xdr:sp macro="" textlink="">
      <xdr:nvSpPr>
        <xdr:cNvPr id="72" name="人口1人当たり決算額の推移該当値テキスト130"/>
        <xdr:cNvSpPr txBox="1"/>
      </xdr:nvSpPr>
      <xdr:spPr>
        <a:xfrm>
          <a:off x="5740400" y="3157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104737</xdr:rowOff>
    </xdr:from>
    <xdr:to>
      <xdr:col>26</xdr:col>
      <xdr:colOff>101600</xdr:colOff>
      <xdr:row>19</xdr:row>
      <xdr:rowOff>34887</xdr:rowOff>
    </xdr:to>
    <xdr:sp macro="" textlink="">
      <xdr:nvSpPr>
        <xdr:cNvPr id="73" name="楕円 72"/>
        <xdr:cNvSpPr/>
      </xdr:nvSpPr>
      <xdr:spPr bwMode="auto">
        <a:xfrm>
          <a:off x="4953000" y="3238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19664</xdr:rowOff>
    </xdr:from>
    <xdr:ext cx="736600" cy="259045"/>
    <xdr:sp macro="" textlink="">
      <xdr:nvSpPr>
        <xdr:cNvPr id="74" name="テキスト ボックス 73"/>
        <xdr:cNvSpPr txBox="1"/>
      </xdr:nvSpPr>
      <xdr:spPr>
        <a:xfrm>
          <a:off x="4622800" y="3324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113669</xdr:rowOff>
    </xdr:from>
    <xdr:to>
      <xdr:col>22</xdr:col>
      <xdr:colOff>165100</xdr:colOff>
      <xdr:row>19</xdr:row>
      <xdr:rowOff>43819</xdr:rowOff>
    </xdr:to>
    <xdr:sp macro="" textlink="">
      <xdr:nvSpPr>
        <xdr:cNvPr id="75" name="楕円 74"/>
        <xdr:cNvSpPr/>
      </xdr:nvSpPr>
      <xdr:spPr bwMode="auto">
        <a:xfrm>
          <a:off x="4254500" y="3247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28596</xdr:rowOff>
    </xdr:from>
    <xdr:ext cx="762000" cy="259045"/>
    <xdr:sp macro="" textlink="">
      <xdr:nvSpPr>
        <xdr:cNvPr id="76" name="テキスト ボックス 75"/>
        <xdr:cNvSpPr txBox="1"/>
      </xdr:nvSpPr>
      <xdr:spPr>
        <a:xfrm>
          <a:off x="3924300" y="3333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93062</xdr:rowOff>
    </xdr:from>
    <xdr:to>
      <xdr:col>19</xdr:col>
      <xdr:colOff>38100</xdr:colOff>
      <xdr:row>19</xdr:row>
      <xdr:rowOff>23212</xdr:rowOff>
    </xdr:to>
    <xdr:sp macro="" textlink="">
      <xdr:nvSpPr>
        <xdr:cNvPr id="77" name="楕円 76"/>
        <xdr:cNvSpPr/>
      </xdr:nvSpPr>
      <xdr:spPr bwMode="auto">
        <a:xfrm>
          <a:off x="3556000" y="3226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7989</xdr:rowOff>
    </xdr:from>
    <xdr:ext cx="762000" cy="259045"/>
    <xdr:sp macro="" textlink="">
      <xdr:nvSpPr>
        <xdr:cNvPr id="78" name="テキスト ボックス 77"/>
        <xdr:cNvSpPr txBox="1"/>
      </xdr:nvSpPr>
      <xdr:spPr>
        <a:xfrm>
          <a:off x="3225800" y="3313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80636</xdr:rowOff>
    </xdr:from>
    <xdr:to>
      <xdr:col>15</xdr:col>
      <xdr:colOff>101600</xdr:colOff>
      <xdr:row>19</xdr:row>
      <xdr:rowOff>10786</xdr:rowOff>
    </xdr:to>
    <xdr:sp macro="" textlink="">
      <xdr:nvSpPr>
        <xdr:cNvPr id="79" name="楕円 78"/>
        <xdr:cNvSpPr/>
      </xdr:nvSpPr>
      <xdr:spPr bwMode="auto">
        <a:xfrm>
          <a:off x="2857500" y="3214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167013</xdr:rowOff>
    </xdr:from>
    <xdr:ext cx="762000" cy="259045"/>
    <xdr:sp macro="" textlink="">
      <xdr:nvSpPr>
        <xdr:cNvPr id="80" name="テキスト ボックス 79"/>
        <xdr:cNvSpPr txBox="1"/>
      </xdr:nvSpPr>
      <xdr:spPr>
        <a:xfrm>
          <a:off x="2527300" y="3300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90858</xdr:rowOff>
    </xdr:from>
    <xdr:to>
      <xdr:col>29</xdr:col>
      <xdr:colOff>127000</xdr:colOff>
      <xdr:row>38</xdr:row>
      <xdr:rowOff>51357</xdr:rowOff>
    </xdr:to>
    <xdr:cxnSp macro="">
      <xdr:nvCxnSpPr>
        <xdr:cNvPr id="107" name="直線コネクタ 106"/>
        <xdr:cNvCxnSpPr/>
      </xdr:nvCxnSpPr>
      <xdr:spPr bwMode="auto">
        <a:xfrm flipV="1">
          <a:off x="5651500" y="6358308"/>
          <a:ext cx="0" cy="1160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23434</xdr:rowOff>
    </xdr:from>
    <xdr:ext cx="762000" cy="259045"/>
    <xdr:sp macro="" textlink="">
      <xdr:nvSpPr>
        <xdr:cNvPr id="108" name="人口1人当たり決算額の推移最小値テキスト445"/>
        <xdr:cNvSpPr txBox="1"/>
      </xdr:nvSpPr>
      <xdr:spPr>
        <a:xfrm>
          <a:off x="5740400" y="7491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51357</xdr:rowOff>
    </xdr:from>
    <xdr:to>
      <xdr:col>30</xdr:col>
      <xdr:colOff>25400</xdr:colOff>
      <xdr:row>38</xdr:row>
      <xdr:rowOff>51357</xdr:rowOff>
    </xdr:to>
    <xdr:cxnSp macro="">
      <xdr:nvCxnSpPr>
        <xdr:cNvPr id="109" name="直線コネクタ 108"/>
        <xdr:cNvCxnSpPr/>
      </xdr:nvCxnSpPr>
      <xdr:spPr bwMode="auto">
        <a:xfrm>
          <a:off x="5562600" y="75189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177235</xdr:rowOff>
    </xdr:from>
    <xdr:ext cx="762000" cy="259045"/>
    <xdr:sp macro="" textlink="">
      <xdr:nvSpPr>
        <xdr:cNvPr id="110" name="人口1人当たり決算額の推移最大値テキスト445"/>
        <xdr:cNvSpPr txBox="1"/>
      </xdr:nvSpPr>
      <xdr:spPr>
        <a:xfrm>
          <a:off x="5740400" y="610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90858</xdr:rowOff>
    </xdr:from>
    <xdr:to>
      <xdr:col>30</xdr:col>
      <xdr:colOff>25400</xdr:colOff>
      <xdr:row>34</xdr:row>
      <xdr:rowOff>90858</xdr:rowOff>
    </xdr:to>
    <xdr:cxnSp macro="">
      <xdr:nvCxnSpPr>
        <xdr:cNvPr id="111" name="直線コネクタ 110"/>
        <xdr:cNvCxnSpPr/>
      </xdr:nvCxnSpPr>
      <xdr:spPr bwMode="auto">
        <a:xfrm>
          <a:off x="5562600" y="63583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104415</xdr:rowOff>
    </xdr:from>
    <xdr:to>
      <xdr:col>29</xdr:col>
      <xdr:colOff>127000</xdr:colOff>
      <xdr:row>37</xdr:row>
      <xdr:rowOff>152237</xdr:rowOff>
    </xdr:to>
    <xdr:cxnSp macro="">
      <xdr:nvCxnSpPr>
        <xdr:cNvPr id="112" name="直線コネクタ 111"/>
        <xdr:cNvCxnSpPr/>
      </xdr:nvCxnSpPr>
      <xdr:spPr bwMode="auto">
        <a:xfrm>
          <a:off x="5003800" y="7229115"/>
          <a:ext cx="647700" cy="478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270235</xdr:rowOff>
    </xdr:from>
    <xdr:ext cx="762000" cy="259045"/>
    <xdr:sp macro="" textlink="">
      <xdr:nvSpPr>
        <xdr:cNvPr id="113" name="人口1人当たり決算額の推移平均値テキスト445"/>
        <xdr:cNvSpPr txBox="1"/>
      </xdr:nvSpPr>
      <xdr:spPr>
        <a:xfrm>
          <a:off x="5740400" y="6880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82258</xdr:rowOff>
    </xdr:from>
    <xdr:to>
      <xdr:col>29</xdr:col>
      <xdr:colOff>177800</xdr:colOff>
      <xdr:row>37</xdr:row>
      <xdr:rowOff>12408</xdr:rowOff>
    </xdr:to>
    <xdr:sp macro="" textlink="">
      <xdr:nvSpPr>
        <xdr:cNvPr id="114" name="フローチャート: 判断 113"/>
        <xdr:cNvSpPr/>
      </xdr:nvSpPr>
      <xdr:spPr bwMode="auto">
        <a:xfrm>
          <a:off x="5600700" y="7035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104415</xdr:rowOff>
    </xdr:from>
    <xdr:to>
      <xdr:col>26</xdr:col>
      <xdr:colOff>50800</xdr:colOff>
      <xdr:row>37</xdr:row>
      <xdr:rowOff>148214</xdr:rowOff>
    </xdr:to>
    <xdr:cxnSp macro="">
      <xdr:nvCxnSpPr>
        <xdr:cNvPr id="115" name="直線コネクタ 114"/>
        <xdr:cNvCxnSpPr/>
      </xdr:nvCxnSpPr>
      <xdr:spPr bwMode="auto">
        <a:xfrm flipV="1">
          <a:off x="4305300" y="7229115"/>
          <a:ext cx="698500" cy="437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58255</xdr:rowOff>
    </xdr:from>
    <xdr:to>
      <xdr:col>26</xdr:col>
      <xdr:colOff>101600</xdr:colOff>
      <xdr:row>36</xdr:row>
      <xdr:rowOff>159855</xdr:rowOff>
    </xdr:to>
    <xdr:sp macro="" textlink="">
      <xdr:nvSpPr>
        <xdr:cNvPr id="116" name="フローチャート: 判断 115"/>
        <xdr:cNvSpPr/>
      </xdr:nvSpPr>
      <xdr:spPr bwMode="auto">
        <a:xfrm>
          <a:off x="49530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170032</xdr:rowOff>
    </xdr:from>
    <xdr:ext cx="736600" cy="259045"/>
    <xdr:sp macro="" textlink="">
      <xdr:nvSpPr>
        <xdr:cNvPr id="117" name="テキスト ボックス 116"/>
        <xdr:cNvSpPr txBox="1"/>
      </xdr:nvSpPr>
      <xdr:spPr>
        <a:xfrm>
          <a:off x="4622800" y="6780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148214</xdr:rowOff>
    </xdr:from>
    <xdr:to>
      <xdr:col>22</xdr:col>
      <xdr:colOff>114300</xdr:colOff>
      <xdr:row>37</xdr:row>
      <xdr:rowOff>232636</xdr:rowOff>
    </xdr:to>
    <xdr:cxnSp macro="">
      <xdr:nvCxnSpPr>
        <xdr:cNvPr id="118" name="直線コネクタ 117"/>
        <xdr:cNvCxnSpPr/>
      </xdr:nvCxnSpPr>
      <xdr:spPr bwMode="auto">
        <a:xfrm flipV="1">
          <a:off x="3606800" y="7272914"/>
          <a:ext cx="698500" cy="844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54072</xdr:rowOff>
    </xdr:from>
    <xdr:to>
      <xdr:col>22</xdr:col>
      <xdr:colOff>165100</xdr:colOff>
      <xdr:row>36</xdr:row>
      <xdr:rowOff>155672</xdr:rowOff>
    </xdr:to>
    <xdr:sp macro="" textlink="">
      <xdr:nvSpPr>
        <xdr:cNvPr id="119" name="フローチャート: 判断 118"/>
        <xdr:cNvSpPr/>
      </xdr:nvSpPr>
      <xdr:spPr bwMode="auto">
        <a:xfrm>
          <a:off x="42545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165849</xdr:rowOff>
    </xdr:from>
    <xdr:ext cx="762000" cy="259045"/>
    <xdr:sp macro="" textlink="">
      <xdr:nvSpPr>
        <xdr:cNvPr id="120" name="テキスト ボックス 119"/>
        <xdr:cNvSpPr txBox="1"/>
      </xdr:nvSpPr>
      <xdr:spPr>
        <a:xfrm>
          <a:off x="3924300" y="6776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232636</xdr:rowOff>
    </xdr:from>
    <xdr:to>
      <xdr:col>18</xdr:col>
      <xdr:colOff>177800</xdr:colOff>
      <xdr:row>37</xdr:row>
      <xdr:rowOff>233665</xdr:rowOff>
    </xdr:to>
    <xdr:cxnSp macro="">
      <xdr:nvCxnSpPr>
        <xdr:cNvPr id="121" name="直線コネクタ 120"/>
        <xdr:cNvCxnSpPr/>
      </xdr:nvCxnSpPr>
      <xdr:spPr bwMode="auto">
        <a:xfrm flipV="1">
          <a:off x="2908300" y="7357336"/>
          <a:ext cx="698500" cy="1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34983</xdr:rowOff>
    </xdr:from>
    <xdr:to>
      <xdr:col>19</xdr:col>
      <xdr:colOff>38100</xdr:colOff>
      <xdr:row>36</xdr:row>
      <xdr:rowOff>136583</xdr:rowOff>
    </xdr:to>
    <xdr:sp macro="" textlink="">
      <xdr:nvSpPr>
        <xdr:cNvPr id="122" name="フローチャート: 判断 121"/>
        <xdr:cNvSpPr/>
      </xdr:nvSpPr>
      <xdr:spPr bwMode="auto">
        <a:xfrm>
          <a:off x="35560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146760</xdr:rowOff>
    </xdr:from>
    <xdr:ext cx="762000" cy="259045"/>
    <xdr:sp macro="" textlink="">
      <xdr:nvSpPr>
        <xdr:cNvPr id="123" name="テキスト ボックス 122"/>
        <xdr:cNvSpPr txBox="1"/>
      </xdr:nvSpPr>
      <xdr:spPr>
        <a:xfrm>
          <a:off x="3225800" y="67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112388</xdr:rowOff>
    </xdr:from>
    <xdr:to>
      <xdr:col>15</xdr:col>
      <xdr:colOff>101600</xdr:colOff>
      <xdr:row>37</xdr:row>
      <xdr:rowOff>42538</xdr:rowOff>
    </xdr:to>
    <xdr:sp macro="" textlink="">
      <xdr:nvSpPr>
        <xdr:cNvPr id="124" name="フローチャート: 判断 123"/>
        <xdr:cNvSpPr/>
      </xdr:nvSpPr>
      <xdr:spPr bwMode="auto">
        <a:xfrm>
          <a:off x="28575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224165</xdr:rowOff>
    </xdr:from>
    <xdr:ext cx="762000" cy="259045"/>
    <xdr:sp macro="" textlink="">
      <xdr:nvSpPr>
        <xdr:cNvPr id="125" name="テキスト ボックス 124"/>
        <xdr:cNvSpPr txBox="1"/>
      </xdr:nvSpPr>
      <xdr:spPr>
        <a:xfrm>
          <a:off x="2527300" y="68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101437</xdr:rowOff>
    </xdr:from>
    <xdr:to>
      <xdr:col>29</xdr:col>
      <xdr:colOff>177800</xdr:colOff>
      <xdr:row>37</xdr:row>
      <xdr:rowOff>203037</xdr:rowOff>
    </xdr:to>
    <xdr:sp macro="" textlink="">
      <xdr:nvSpPr>
        <xdr:cNvPr id="131" name="楕円 130"/>
        <xdr:cNvSpPr/>
      </xdr:nvSpPr>
      <xdr:spPr bwMode="auto">
        <a:xfrm>
          <a:off x="5600700" y="72261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73514</xdr:rowOff>
    </xdr:from>
    <xdr:ext cx="762000" cy="259045"/>
    <xdr:sp macro="" textlink="">
      <xdr:nvSpPr>
        <xdr:cNvPr id="132" name="人口1人当たり決算額の推移該当値テキスト445"/>
        <xdr:cNvSpPr txBox="1"/>
      </xdr:nvSpPr>
      <xdr:spPr>
        <a:xfrm>
          <a:off x="5740400" y="7198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53615</xdr:rowOff>
    </xdr:from>
    <xdr:to>
      <xdr:col>26</xdr:col>
      <xdr:colOff>101600</xdr:colOff>
      <xdr:row>37</xdr:row>
      <xdr:rowOff>155215</xdr:rowOff>
    </xdr:to>
    <xdr:sp macro="" textlink="">
      <xdr:nvSpPr>
        <xdr:cNvPr id="133" name="楕円 132"/>
        <xdr:cNvSpPr/>
      </xdr:nvSpPr>
      <xdr:spPr bwMode="auto">
        <a:xfrm>
          <a:off x="4953000" y="71783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139992</xdr:rowOff>
    </xdr:from>
    <xdr:ext cx="736600" cy="259045"/>
    <xdr:sp macro="" textlink="">
      <xdr:nvSpPr>
        <xdr:cNvPr id="134" name="テキスト ボックス 133"/>
        <xdr:cNvSpPr txBox="1"/>
      </xdr:nvSpPr>
      <xdr:spPr>
        <a:xfrm>
          <a:off x="4622800" y="7264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97414</xdr:rowOff>
    </xdr:from>
    <xdr:to>
      <xdr:col>22</xdr:col>
      <xdr:colOff>165100</xdr:colOff>
      <xdr:row>37</xdr:row>
      <xdr:rowOff>199014</xdr:rowOff>
    </xdr:to>
    <xdr:sp macro="" textlink="">
      <xdr:nvSpPr>
        <xdr:cNvPr id="135" name="楕円 134"/>
        <xdr:cNvSpPr/>
      </xdr:nvSpPr>
      <xdr:spPr bwMode="auto">
        <a:xfrm>
          <a:off x="4254500" y="7222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183791</xdr:rowOff>
    </xdr:from>
    <xdr:ext cx="762000" cy="259045"/>
    <xdr:sp macro="" textlink="">
      <xdr:nvSpPr>
        <xdr:cNvPr id="136" name="テキスト ボックス 135"/>
        <xdr:cNvSpPr txBox="1"/>
      </xdr:nvSpPr>
      <xdr:spPr>
        <a:xfrm>
          <a:off x="3924300" y="730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181836</xdr:rowOff>
    </xdr:from>
    <xdr:to>
      <xdr:col>19</xdr:col>
      <xdr:colOff>38100</xdr:colOff>
      <xdr:row>37</xdr:row>
      <xdr:rowOff>283436</xdr:rowOff>
    </xdr:to>
    <xdr:sp macro="" textlink="">
      <xdr:nvSpPr>
        <xdr:cNvPr id="137" name="楕円 136"/>
        <xdr:cNvSpPr/>
      </xdr:nvSpPr>
      <xdr:spPr bwMode="auto">
        <a:xfrm>
          <a:off x="3556000" y="73065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268213</xdr:rowOff>
    </xdr:from>
    <xdr:ext cx="762000" cy="259045"/>
    <xdr:sp macro="" textlink="">
      <xdr:nvSpPr>
        <xdr:cNvPr id="138" name="テキスト ボックス 137"/>
        <xdr:cNvSpPr txBox="1"/>
      </xdr:nvSpPr>
      <xdr:spPr>
        <a:xfrm>
          <a:off x="3225800" y="739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182865</xdr:rowOff>
    </xdr:from>
    <xdr:to>
      <xdr:col>15</xdr:col>
      <xdr:colOff>101600</xdr:colOff>
      <xdr:row>37</xdr:row>
      <xdr:rowOff>284465</xdr:rowOff>
    </xdr:to>
    <xdr:sp macro="" textlink="">
      <xdr:nvSpPr>
        <xdr:cNvPr id="139" name="楕円 138"/>
        <xdr:cNvSpPr/>
      </xdr:nvSpPr>
      <xdr:spPr bwMode="auto">
        <a:xfrm>
          <a:off x="2857500" y="7307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269242</xdr:rowOff>
    </xdr:from>
    <xdr:ext cx="762000" cy="259045"/>
    <xdr:sp macro="" textlink="">
      <xdr:nvSpPr>
        <xdr:cNvPr id="140" name="テキスト ボックス 139"/>
        <xdr:cNvSpPr txBox="1"/>
      </xdr:nvSpPr>
      <xdr:spPr>
        <a:xfrm>
          <a:off x="2527300" y="739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山形県天童市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62,073
61,567
113.01
26,720,825
25,220,175
1,390,998
13,317,001
22,621,539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39949</xdr:rowOff>
    </xdr:from>
    <xdr:to>
      <xdr:col>24</xdr:col>
      <xdr:colOff>62865</xdr:colOff>
      <xdr:row>39</xdr:row>
      <xdr:rowOff>12125</xdr:rowOff>
    </xdr:to>
    <xdr:cxnSp macro="">
      <xdr:nvCxnSpPr>
        <xdr:cNvPr id="58" name="直線コネクタ 57"/>
        <xdr:cNvCxnSpPr/>
      </xdr:nvCxnSpPr>
      <xdr:spPr>
        <a:xfrm flipV="1">
          <a:off x="4633595" y="5354899"/>
          <a:ext cx="1270" cy="1343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15952</xdr:rowOff>
    </xdr:from>
    <xdr:ext cx="534377" cy="259045"/>
    <xdr:sp macro="" textlink="">
      <xdr:nvSpPr>
        <xdr:cNvPr id="59" name="人件費最小値テキスト"/>
        <xdr:cNvSpPr txBox="1"/>
      </xdr:nvSpPr>
      <xdr:spPr>
        <a:xfrm>
          <a:off x="4686300" y="670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12125</xdr:rowOff>
    </xdr:from>
    <xdr:to>
      <xdr:col>24</xdr:col>
      <xdr:colOff>152400</xdr:colOff>
      <xdr:row>39</xdr:row>
      <xdr:rowOff>12125</xdr:rowOff>
    </xdr:to>
    <xdr:cxnSp macro="">
      <xdr:nvCxnSpPr>
        <xdr:cNvPr id="60" name="直線コネクタ 59"/>
        <xdr:cNvCxnSpPr/>
      </xdr:nvCxnSpPr>
      <xdr:spPr>
        <a:xfrm>
          <a:off x="4546600" y="669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158076</xdr:rowOff>
    </xdr:from>
    <xdr:ext cx="599010" cy="259045"/>
    <xdr:sp macro="" textlink="">
      <xdr:nvSpPr>
        <xdr:cNvPr id="61" name="人件費最大値テキスト"/>
        <xdr:cNvSpPr txBox="1"/>
      </xdr:nvSpPr>
      <xdr:spPr>
        <a:xfrm>
          <a:off x="4686300" y="513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39949</xdr:rowOff>
    </xdr:from>
    <xdr:to>
      <xdr:col>24</xdr:col>
      <xdr:colOff>152400</xdr:colOff>
      <xdr:row>31</xdr:row>
      <xdr:rowOff>39949</xdr:rowOff>
    </xdr:to>
    <xdr:cxnSp macro="">
      <xdr:nvCxnSpPr>
        <xdr:cNvPr id="62" name="直線コネクタ 61"/>
        <xdr:cNvCxnSpPr/>
      </xdr:nvCxnSpPr>
      <xdr:spPr>
        <a:xfrm>
          <a:off x="4546600" y="535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20632</xdr:rowOff>
    </xdr:from>
    <xdr:to>
      <xdr:col>24</xdr:col>
      <xdr:colOff>63500</xdr:colOff>
      <xdr:row>38</xdr:row>
      <xdr:rowOff>49909</xdr:rowOff>
    </xdr:to>
    <xdr:cxnSp macro="">
      <xdr:nvCxnSpPr>
        <xdr:cNvPr id="63" name="直線コネクタ 62"/>
        <xdr:cNvCxnSpPr/>
      </xdr:nvCxnSpPr>
      <xdr:spPr>
        <a:xfrm>
          <a:off x="3797300" y="6535732"/>
          <a:ext cx="838200" cy="29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48879</xdr:rowOff>
    </xdr:from>
    <xdr:ext cx="534377" cy="259045"/>
    <xdr:sp macro="" textlink="">
      <xdr:nvSpPr>
        <xdr:cNvPr id="64" name="人件費平均値テキスト"/>
        <xdr:cNvSpPr txBox="1"/>
      </xdr:nvSpPr>
      <xdr:spPr>
        <a:xfrm>
          <a:off x="4686300" y="6049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26002</xdr:rowOff>
    </xdr:from>
    <xdr:to>
      <xdr:col>24</xdr:col>
      <xdr:colOff>114300</xdr:colOff>
      <xdr:row>36</xdr:row>
      <xdr:rowOff>127602</xdr:rowOff>
    </xdr:to>
    <xdr:sp macro="" textlink="">
      <xdr:nvSpPr>
        <xdr:cNvPr id="65" name="フローチャート: 判断 64"/>
        <xdr:cNvSpPr/>
      </xdr:nvSpPr>
      <xdr:spPr>
        <a:xfrm>
          <a:off x="4584700" y="619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20632</xdr:rowOff>
    </xdr:from>
    <xdr:to>
      <xdr:col>19</xdr:col>
      <xdr:colOff>177800</xdr:colOff>
      <xdr:row>38</xdr:row>
      <xdr:rowOff>58482</xdr:rowOff>
    </xdr:to>
    <xdr:cxnSp macro="">
      <xdr:nvCxnSpPr>
        <xdr:cNvPr id="66" name="直線コネクタ 65"/>
        <xdr:cNvCxnSpPr/>
      </xdr:nvCxnSpPr>
      <xdr:spPr>
        <a:xfrm flipV="1">
          <a:off x="2908300" y="6535732"/>
          <a:ext cx="889000" cy="37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26394</xdr:rowOff>
    </xdr:from>
    <xdr:to>
      <xdr:col>20</xdr:col>
      <xdr:colOff>38100</xdr:colOff>
      <xdr:row>36</xdr:row>
      <xdr:rowOff>127994</xdr:rowOff>
    </xdr:to>
    <xdr:sp macro="" textlink="">
      <xdr:nvSpPr>
        <xdr:cNvPr id="67" name="フローチャート: 判断 66"/>
        <xdr:cNvSpPr/>
      </xdr:nvSpPr>
      <xdr:spPr>
        <a:xfrm>
          <a:off x="37465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144521</xdr:rowOff>
    </xdr:from>
    <xdr:ext cx="534377" cy="259045"/>
    <xdr:sp macro="" textlink="">
      <xdr:nvSpPr>
        <xdr:cNvPr id="68" name="テキスト ボックス 67"/>
        <xdr:cNvSpPr txBox="1"/>
      </xdr:nvSpPr>
      <xdr:spPr>
        <a:xfrm>
          <a:off x="3530111" y="597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131519</xdr:rowOff>
    </xdr:from>
    <xdr:to>
      <xdr:col>15</xdr:col>
      <xdr:colOff>50800</xdr:colOff>
      <xdr:row>38</xdr:row>
      <xdr:rowOff>58482</xdr:rowOff>
    </xdr:to>
    <xdr:cxnSp macro="">
      <xdr:nvCxnSpPr>
        <xdr:cNvPr id="69" name="直線コネクタ 68"/>
        <xdr:cNvCxnSpPr/>
      </xdr:nvCxnSpPr>
      <xdr:spPr>
        <a:xfrm>
          <a:off x="2019300" y="6475169"/>
          <a:ext cx="889000" cy="98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32844</xdr:rowOff>
    </xdr:from>
    <xdr:to>
      <xdr:col>15</xdr:col>
      <xdr:colOff>101600</xdr:colOff>
      <xdr:row>36</xdr:row>
      <xdr:rowOff>134444</xdr:rowOff>
    </xdr:to>
    <xdr:sp macro="" textlink="">
      <xdr:nvSpPr>
        <xdr:cNvPr id="70" name="フローチャート: 判断 69"/>
        <xdr:cNvSpPr/>
      </xdr:nvSpPr>
      <xdr:spPr>
        <a:xfrm>
          <a:off x="2857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150971</xdr:rowOff>
    </xdr:from>
    <xdr:ext cx="534377" cy="259045"/>
    <xdr:sp macro="" textlink="">
      <xdr:nvSpPr>
        <xdr:cNvPr id="71" name="テキスト ボックス 70"/>
        <xdr:cNvSpPr txBox="1"/>
      </xdr:nvSpPr>
      <xdr:spPr>
        <a:xfrm>
          <a:off x="2641111" y="59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131519</xdr:rowOff>
    </xdr:from>
    <xdr:to>
      <xdr:col>10</xdr:col>
      <xdr:colOff>114300</xdr:colOff>
      <xdr:row>37</xdr:row>
      <xdr:rowOff>146101</xdr:rowOff>
    </xdr:to>
    <xdr:cxnSp macro="">
      <xdr:nvCxnSpPr>
        <xdr:cNvPr id="72" name="直線コネクタ 71"/>
        <xdr:cNvCxnSpPr/>
      </xdr:nvCxnSpPr>
      <xdr:spPr>
        <a:xfrm flipV="1">
          <a:off x="1130300" y="6475169"/>
          <a:ext cx="889000" cy="1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35032</xdr:rowOff>
    </xdr:from>
    <xdr:to>
      <xdr:col>10</xdr:col>
      <xdr:colOff>165100</xdr:colOff>
      <xdr:row>36</xdr:row>
      <xdr:rowOff>136632</xdr:rowOff>
    </xdr:to>
    <xdr:sp macro="" textlink="">
      <xdr:nvSpPr>
        <xdr:cNvPr id="73" name="フローチャート: 判断 72"/>
        <xdr:cNvSpPr/>
      </xdr:nvSpPr>
      <xdr:spPr>
        <a:xfrm>
          <a:off x="1968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153159</xdr:rowOff>
    </xdr:from>
    <xdr:ext cx="534377" cy="259045"/>
    <xdr:sp macro="" textlink="">
      <xdr:nvSpPr>
        <xdr:cNvPr id="74" name="テキスト ボックス 73"/>
        <xdr:cNvSpPr txBox="1"/>
      </xdr:nvSpPr>
      <xdr:spPr>
        <a:xfrm>
          <a:off x="1752111" y="598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152353</xdr:rowOff>
    </xdr:from>
    <xdr:to>
      <xdr:col>6</xdr:col>
      <xdr:colOff>38100</xdr:colOff>
      <xdr:row>37</xdr:row>
      <xdr:rowOff>82503</xdr:rowOff>
    </xdr:to>
    <xdr:sp macro="" textlink="">
      <xdr:nvSpPr>
        <xdr:cNvPr id="75" name="フローチャート: 判断 74"/>
        <xdr:cNvSpPr/>
      </xdr:nvSpPr>
      <xdr:spPr>
        <a:xfrm>
          <a:off x="1079500" y="632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99030</xdr:rowOff>
    </xdr:from>
    <xdr:ext cx="534377" cy="259045"/>
    <xdr:sp macro="" textlink="">
      <xdr:nvSpPr>
        <xdr:cNvPr id="76" name="テキスト ボックス 75"/>
        <xdr:cNvSpPr txBox="1"/>
      </xdr:nvSpPr>
      <xdr:spPr>
        <a:xfrm>
          <a:off x="863111" y="609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170559</xdr:rowOff>
    </xdr:from>
    <xdr:to>
      <xdr:col>24</xdr:col>
      <xdr:colOff>114300</xdr:colOff>
      <xdr:row>38</xdr:row>
      <xdr:rowOff>100709</xdr:rowOff>
    </xdr:to>
    <xdr:sp macro="" textlink="">
      <xdr:nvSpPr>
        <xdr:cNvPr id="82" name="楕円 81"/>
        <xdr:cNvSpPr/>
      </xdr:nvSpPr>
      <xdr:spPr>
        <a:xfrm>
          <a:off x="4584700" y="6514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148986</xdr:rowOff>
    </xdr:from>
    <xdr:ext cx="534377" cy="259045"/>
    <xdr:sp macro="" textlink="">
      <xdr:nvSpPr>
        <xdr:cNvPr id="83" name="人件費該当値テキスト"/>
        <xdr:cNvSpPr txBox="1"/>
      </xdr:nvSpPr>
      <xdr:spPr>
        <a:xfrm>
          <a:off x="4686300" y="649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141282</xdr:rowOff>
    </xdr:from>
    <xdr:to>
      <xdr:col>20</xdr:col>
      <xdr:colOff>38100</xdr:colOff>
      <xdr:row>38</xdr:row>
      <xdr:rowOff>71432</xdr:rowOff>
    </xdr:to>
    <xdr:sp macro="" textlink="">
      <xdr:nvSpPr>
        <xdr:cNvPr id="84" name="楕円 83"/>
        <xdr:cNvSpPr/>
      </xdr:nvSpPr>
      <xdr:spPr>
        <a:xfrm>
          <a:off x="3746500" y="648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62559</xdr:rowOff>
    </xdr:from>
    <xdr:ext cx="534377" cy="259045"/>
    <xdr:sp macro="" textlink="">
      <xdr:nvSpPr>
        <xdr:cNvPr id="85" name="テキスト ボックス 84"/>
        <xdr:cNvSpPr txBox="1"/>
      </xdr:nvSpPr>
      <xdr:spPr>
        <a:xfrm>
          <a:off x="3530111" y="657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7682</xdr:rowOff>
    </xdr:from>
    <xdr:to>
      <xdr:col>15</xdr:col>
      <xdr:colOff>101600</xdr:colOff>
      <xdr:row>38</xdr:row>
      <xdr:rowOff>109282</xdr:rowOff>
    </xdr:to>
    <xdr:sp macro="" textlink="">
      <xdr:nvSpPr>
        <xdr:cNvPr id="86" name="楕円 85"/>
        <xdr:cNvSpPr/>
      </xdr:nvSpPr>
      <xdr:spPr>
        <a:xfrm>
          <a:off x="2857500" y="652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100409</xdr:rowOff>
    </xdr:from>
    <xdr:ext cx="534377" cy="259045"/>
    <xdr:sp macro="" textlink="">
      <xdr:nvSpPr>
        <xdr:cNvPr id="87" name="テキスト ボックス 86"/>
        <xdr:cNvSpPr txBox="1"/>
      </xdr:nvSpPr>
      <xdr:spPr>
        <a:xfrm>
          <a:off x="2641111" y="6615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80719</xdr:rowOff>
    </xdr:from>
    <xdr:to>
      <xdr:col>10</xdr:col>
      <xdr:colOff>165100</xdr:colOff>
      <xdr:row>38</xdr:row>
      <xdr:rowOff>10869</xdr:rowOff>
    </xdr:to>
    <xdr:sp macro="" textlink="">
      <xdr:nvSpPr>
        <xdr:cNvPr id="88" name="楕円 87"/>
        <xdr:cNvSpPr/>
      </xdr:nvSpPr>
      <xdr:spPr>
        <a:xfrm>
          <a:off x="1968500" y="642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1996</xdr:rowOff>
    </xdr:from>
    <xdr:ext cx="534377" cy="259045"/>
    <xdr:sp macro="" textlink="">
      <xdr:nvSpPr>
        <xdr:cNvPr id="89" name="テキスト ボックス 88"/>
        <xdr:cNvSpPr txBox="1"/>
      </xdr:nvSpPr>
      <xdr:spPr>
        <a:xfrm>
          <a:off x="1752111" y="651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95301</xdr:rowOff>
    </xdr:from>
    <xdr:to>
      <xdr:col>6</xdr:col>
      <xdr:colOff>38100</xdr:colOff>
      <xdr:row>38</xdr:row>
      <xdr:rowOff>25451</xdr:rowOff>
    </xdr:to>
    <xdr:sp macro="" textlink="">
      <xdr:nvSpPr>
        <xdr:cNvPr id="90" name="楕円 89"/>
        <xdr:cNvSpPr/>
      </xdr:nvSpPr>
      <xdr:spPr>
        <a:xfrm>
          <a:off x="1079500" y="643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16578</xdr:rowOff>
    </xdr:from>
    <xdr:ext cx="534377" cy="259045"/>
    <xdr:sp macro="" textlink="">
      <xdr:nvSpPr>
        <xdr:cNvPr id="91" name="テキスト ボックス 90"/>
        <xdr:cNvSpPr txBox="1"/>
      </xdr:nvSpPr>
      <xdr:spPr>
        <a:xfrm>
          <a:off x="863111" y="653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37205</xdr:rowOff>
    </xdr:from>
    <xdr:to>
      <xdr:col>24</xdr:col>
      <xdr:colOff>62865</xdr:colOff>
      <xdr:row>58</xdr:row>
      <xdr:rowOff>44929</xdr:rowOff>
    </xdr:to>
    <xdr:cxnSp macro="">
      <xdr:nvCxnSpPr>
        <xdr:cNvPr id="118" name="直線コネクタ 117"/>
        <xdr:cNvCxnSpPr/>
      </xdr:nvCxnSpPr>
      <xdr:spPr>
        <a:xfrm flipV="1">
          <a:off x="4633595" y="8609705"/>
          <a:ext cx="1270" cy="137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48756</xdr:rowOff>
    </xdr:from>
    <xdr:ext cx="534377" cy="259045"/>
    <xdr:sp macro="" textlink="">
      <xdr:nvSpPr>
        <xdr:cNvPr id="119" name="物件費最小値テキスト"/>
        <xdr:cNvSpPr txBox="1"/>
      </xdr:nvSpPr>
      <xdr:spPr>
        <a:xfrm>
          <a:off x="4686300" y="999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44929</xdr:rowOff>
    </xdr:from>
    <xdr:to>
      <xdr:col>24</xdr:col>
      <xdr:colOff>152400</xdr:colOff>
      <xdr:row>58</xdr:row>
      <xdr:rowOff>44929</xdr:rowOff>
    </xdr:to>
    <xdr:cxnSp macro="">
      <xdr:nvCxnSpPr>
        <xdr:cNvPr id="120" name="直線コネクタ 119"/>
        <xdr:cNvCxnSpPr/>
      </xdr:nvCxnSpPr>
      <xdr:spPr>
        <a:xfrm>
          <a:off x="4546600" y="9989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155332</xdr:rowOff>
    </xdr:from>
    <xdr:ext cx="599010" cy="259045"/>
    <xdr:sp macro="" textlink="">
      <xdr:nvSpPr>
        <xdr:cNvPr id="121" name="物件費最大値テキスト"/>
        <xdr:cNvSpPr txBox="1"/>
      </xdr:nvSpPr>
      <xdr:spPr>
        <a:xfrm>
          <a:off x="4686300" y="8384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37205</xdr:rowOff>
    </xdr:from>
    <xdr:to>
      <xdr:col>24</xdr:col>
      <xdr:colOff>152400</xdr:colOff>
      <xdr:row>50</xdr:row>
      <xdr:rowOff>37205</xdr:rowOff>
    </xdr:to>
    <xdr:cxnSp macro="">
      <xdr:nvCxnSpPr>
        <xdr:cNvPr id="122" name="直線コネクタ 121"/>
        <xdr:cNvCxnSpPr/>
      </xdr:nvCxnSpPr>
      <xdr:spPr>
        <a:xfrm>
          <a:off x="4546600" y="8609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168504</xdr:rowOff>
    </xdr:from>
    <xdr:to>
      <xdr:col>24</xdr:col>
      <xdr:colOff>63500</xdr:colOff>
      <xdr:row>56</xdr:row>
      <xdr:rowOff>26935</xdr:rowOff>
    </xdr:to>
    <xdr:cxnSp macro="">
      <xdr:nvCxnSpPr>
        <xdr:cNvPr id="123" name="直線コネクタ 122"/>
        <xdr:cNvCxnSpPr/>
      </xdr:nvCxnSpPr>
      <xdr:spPr>
        <a:xfrm flipV="1">
          <a:off x="3797300" y="9598254"/>
          <a:ext cx="838200" cy="29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39066</xdr:rowOff>
    </xdr:from>
    <xdr:ext cx="534377" cy="259045"/>
    <xdr:sp macro="" textlink="">
      <xdr:nvSpPr>
        <xdr:cNvPr id="124" name="物件費平均値テキスト"/>
        <xdr:cNvSpPr txBox="1"/>
      </xdr:nvSpPr>
      <xdr:spPr>
        <a:xfrm>
          <a:off x="4686300" y="92973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16189</xdr:rowOff>
    </xdr:from>
    <xdr:to>
      <xdr:col>24</xdr:col>
      <xdr:colOff>114300</xdr:colOff>
      <xdr:row>55</xdr:row>
      <xdr:rowOff>117789</xdr:rowOff>
    </xdr:to>
    <xdr:sp macro="" textlink="">
      <xdr:nvSpPr>
        <xdr:cNvPr id="125" name="フローチャート: 判断 124"/>
        <xdr:cNvSpPr/>
      </xdr:nvSpPr>
      <xdr:spPr>
        <a:xfrm>
          <a:off x="4584700" y="944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26935</xdr:rowOff>
    </xdr:from>
    <xdr:to>
      <xdr:col>19</xdr:col>
      <xdr:colOff>177800</xdr:colOff>
      <xdr:row>56</xdr:row>
      <xdr:rowOff>44047</xdr:rowOff>
    </xdr:to>
    <xdr:cxnSp macro="">
      <xdr:nvCxnSpPr>
        <xdr:cNvPr id="126" name="直線コネクタ 125"/>
        <xdr:cNvCxnSpPr/>
      </xdr:nvCxnSpPr>
      <xdr:spPr>
        <a:xfrm flipV="1">
          <a:off x="2908300" y="9628135"/>
          <a:ext cx="889000" cy="1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41678</xdr:rowOff>
    </xdr:from>
    <xdr:to>
      <xdr:col>20</xdr:col>
      <xdr:colOff>38100</xdr:colOff>
      <xdr:row>55</xdr:row>
      <xdr:rowOff>143278</xdr:rowOff>
    </xdr:to>
    <xdr:sp macro="" textlink="">
      <xdr:nvSpPr>
        <xdr:cNvPr id="127" name="フローチャート: 判断 126"/>
        <xdr:cNvSpPr/>
      </xdr:nvSpPr>
      <xdr:spPr>
        <a:xfrm>
          <a:off x="3746500" y="947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159805</xdr:rowOff>
    </xdr:from>
    <xdr:ext cx="534377" cy="259045"/>
    <xdr:sp macro="" textlink="">
      <xdr:nvSpPr>
        <xdr:cNvPr id="128" name="テキスト ボックス 127"/>
        <xdr:cNvSpPr txBox="1"/>
      </xdr:nvSpPr>
      <xdr:spPr>
        <a:xfrm>
          <a:off x="3530111" y="924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44047</xdr:rowOff>
    </xdr:from>
    <xdr:to>
      <xdr:col>15</xdr:col>
      <xdr:colOff>50800</xdr:colOff>
      <xdr:row>56</xdr:row>
      <xdr:rowOff>83660</xdr:rowOff>
    </xdr:to>
    <xdr:cxnSp macro="">
      <xdr:nvCxnSpPr>
        <xdr:cNvPr id="129" name="直線コネクタ 128"/>
        <xdr:cNvCxnSpPr/>
      </xdr:nvCxnSpPr>
      <xdr:spPr>
        <a:xfrm flipV="1">
          <a:off x="2019300" y="9645247"/>
          <a:ext cx="889000" cy="3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71902</xdr:rowOff>
    </xdr:from>
    <xdr:to>
      <xdr:col>15</xdr:col>
      <xdr:colOff>101600</xdr:colOff>
      <xdr:row>56</xdr:row>
      <xdr:rowOff>2052</xdr:rowOff>
    </xdr:to>
    <xdr:sp macro="" textlink="">
      <xdr:nvSpPr>
        <xdr:cNvPr id="130" name="フローチャート: 判断 129"/>
        <xdr:cNvSpPr/>
      </xdr:nvSpPr>
      <xdr:spPr>
        <a:xfrm>
          <a:off x="28575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18579</xdr:rowOff>
    </xdr:from>
    <xdr:ext cx="534377" cy="259045"/>
    <xdr:sp macro="" textlink="">
      <xdr:nvSpPr>
        <xdr:cNvPr id="131" name="テキスト ボックス 130"/>
        <xdr:cNvSpPr txBox="1"/>
      </xdr:nvSpPr>
      <xdr:spPr>
        <a:xfrm>
          <a:off x="2641111" y="9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83660</xdr:rowOff>
    </xdr:from>
    <xdr:to>
      <xdr:col>10</xdr:col>
      <xdr:colOff>114300</xdr:colOff>
      <xdr:row>57</xdr:row>
      <xdr:rowOff>41304</xdr:rowOff>
    </xdr:to>
    <xdr:cxnSp macro="">
      <xdr:nvCxnSpPr>
        <xdr:cNvPr id="132" name="直線コネクタ 131"/>
        <xdr:cNvCxnSpPr/>
      </xdr:nvCxnSpPr>
      <xdr:spPr>
        <a:xfrm flipV="1">
          <a:off x="1130300" y="9684860"/>
          <a:ext cx="889000" cy="129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40502</xdr:rowOff>
    </xdr:from>
    <xdr:to>
      <xdr:col>10</xdr:col>
      <xdr:colOff>165100</xdr:colOff>
      <xdr:row>54</xdr:row>
      <xdr:rowOff>142102</xdr:rowOff>
    </xdr:to>
    <xdr:sp macro="" textlink="">
      <xdr:nvSpPr>
        <xdr:cNvPr id="133" name="フローチャート: 判断 132"/>
        <xdr:cNvSpPr/>
      </xdr:nvSpPr>
      <xdr:spPr>
        <a:xfrm>
          <a:off x="1968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158629</xdr:rowOff>
    </xdr:from>
    <xdr:ext cx="534377" cy="259045"/>
    <xdr:sp macro="" textlink="">
      <xdr:nvSpPr>
        <xdr:cNvPr id="134" name="テキスト ボックス 133"/>
        <xdr:cNvSpPr txBox="1"/>
      </xdr:nvSpPr>
      <xdr:spPr>
        <a:xfrm>
          <a:off x="1752111" y="907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130325</xdr:rowOff>
    </xdr:from>
    <xdr:to>
      <xdr:col>6</xdr:col>
      <xdr:colOff>38100</xdr:colOff>
      <xdr:row>56</xdr:row>
      <xdr:rowOff>60475</xdr:rowOff>
    </xdr:to>
    <xdr:sp macro="" textlink="">
      <xdr:nvSpPr>
        <xdr:cNvPr id="135" name="フローチャート: 判断 134"/>
        <xdr:cNvSpPr/>
      </xdr:nvSpPr>
      <xdr:spPr>
        <a:xfrm>
          <a:off x="1079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77002</xdr:rowOff>
    </xdr:from>
    <xdr:ext cx="534377" cy="259045"/>
    <xdr:sp macro="" textlink="">
      <xdr:nvSpPr>
        <xdr:cNvPr id="136" name="テキスト ボックス 135"/>
        <xdr:cNvSpPr txBox="1"/>
      </xdr:nvSpPr>
      <xdr:spPr>
        <a:xfrm>
          <a:off x="863111" y="933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117704</xdr:rowOff>
    </xdr:from>
    <xdr:to>
      <xdr:col>24</xdr:col>
      <xdr:colOff>114300</xdr:colOff>
      <xdr:row>56</xdr:row>
      <xdr:rowOff>47854</xdr:rowOff>
    </xdr:to>
    <xdr:sp macro="" textlink="">
      <xdr:nvSpPr>
        <xdr:cNvPr id="142" name="楕円 141"/>
        <xdr:cNvSpPr/>
      </xdr:nvSpPr>
      <xdr:spPr>
        <a:xfrm>
          <a:off x="4584700" y="954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96131</xdr:rowOff>
    </xdr:from>
    <xdr:ext cx="534377" cy="259045"/>
    <xdr:sp macro="" textlink="">
      <xdr:nvSpPr>
        <xdr:cNvPr id="143" name="物件費該当値テキスト"/>
        <xdr:cNvSpPr txBox="1"/>
      </xdr:nvSpPr>
      <xdr:spPr>
        <a:xfrm>
          <a:off x="4686300" y="952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147585</xdr:rowOff>
    </xdr:from>
    <xdr:to>
      <xdr:col>20</xdr:col>
      <xdr:colOff>38100</xdr:colOff>
      <xdr:row>56</xdr:row>
      <xdr:rowOff>77735</xdr:rowOff>
    </xdr:to>
    <xdr:sp macro="" textlink="">
      <xdr:nvSpPr>
        <xdr:cNvPr id="144" name="楕円 143"/>
        <xdr:cNvSpPr/>
      </xdr:nvSpPr>
      <xdr:spPr>
        <a:xfrm>
          <a:off x="3746500" y="957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68862</xdr:rowOff>
    </xdr:from>
    <xdr:ext cx="534377" cy="259045"/>
    <xdr:sp macro="" textlink="">
      <xdr:nvSpPr>
        <xdr:cNvPr id="145" name="テキスト ボックス 144"/>
        <xdr:cNvSpPr txBox="1"/>
      </xdr:nvSpPr>
      <xdr:spPr>
        <a:xfrm>
          <a:off x="3530111" y="967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164697</xdr:rowOff>
    </xdr:from>
    <xdr:to>
      <xdr:col>15</xdr:col>
      <xdr:colOff>101600</xdr:colOff>
      <xdr:row>56</xdr:row>
      <xdr:rowOff>94847</xdr:rowOff>
    </xdr:to>
    <xdr:sp macro="" textlink="">
      <xdr:nvSpPr>
        <xdr:cNvPr id="146" name="楕円 145"/>
        <xdr:cNvSpPr/>
      </xdr:nvSpPr>
      <xdr:spPr>
        <a:xfrm>
          <a:off x="2857500" y="959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85974</xdr:rowOff>
    </xdr:from>
    <xdr:ext cx="534377" cy="259045"/>
    <xdr:sp macro="" textlink="">
      <xdr:nvSpPr>
        <xdr:cNvPr id="147" name="テキスト ボックス 146"/>
        <xdr:cNvSpPr txBox="1"/>
      </xdr:nvSpPr>
      <xdr:spPr>
        <a:xfrm>
          <a:off x="2641111" y="968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32860</xdr:rowOff>
    </xdr:from>
    <xdr:to>
      <xdr:col>10</xdr:col>
      <xdr:colOff>165100</xdr:colOff>
      <xdr:row>56</xdr:row>
      <xdr:rowOff>134460</xdr:rowOff>
    </xdr:to>
    <xdr:sp macro="" textlink="">
      <xdr:nvSpPr>
        <xdr:cNvPr id="148" name="楕円 147"/>
        <xdr:cNvSpPr/>
      </xdr:nvSpPr>
      <xdr:spPr>
        <a:xfrm>
          <a:off x="1968500" y="963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125587</xdr:rowOff>
    </xdr:from>
    <xdr:ext cx="534377" cy="259045"/>
    <xdr:sp macro="" textlink="">
      <xdr:nvSpPr>
        <xdr:cNvPr id="149" name="テキスト ボックス 148"/>
        <xdr:cNvSpPr txBox="1"/>
      </xdr:nvSpPr>
      <xdr:spPr>
        <a:xfrm>
          <a:off x="1752111" y="9726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161954</xdr:rowOff>
    </xdr:from>
    <xdr:to>
      <xdr:col>6</xdr:col>
      <xdr:colOff>38100</xdr:colOff>
      <xdr:row>57</xdr:row>
      <xdr:rowOff>92104</xdr:rowOff>
    </xdr:to>
    <xdr:sp macro="" textlink="">
      <xdr:nvSpPr>
        <xdr:cNvPr id="150" name="楕円 149"/>
        <xdr:cNvSpPr/>
      </xdr:nvSpPr>
      <xdr:spPr>
        <a:xfrm>
          <a:off x="1079500" y="976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83231</xdr:rowOff>
    </xdr:from>
    <xdr:ext cx="534377" cy="259045"/>
    <xdr:sp macro="" textlink="">
      <xdr:nvSpPr>
        <xdr:cNvPr id="151" name="テキスト ボックス 150"/>
        <xdr:cNvSpPr txBox="1"/>
      </xdr:nvSpPr>
      <xdr:spPr>
        <a:xfrm>
          <a:off x="863111" y="985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146748</xdr:rowOff>
    </xdr:from>
    <xdr:to>
      <xdr:col>24</xdr:col>
      <xdr:colOff>62865</xdr:colOff>
      <xdr:row>79</xdr:row>
      <xdr:rowOff>24104</xdr:rowOff>
    </xdr:to>
    <xdr:cxnSp macro="">
      <xdr:nvCxnSpPr>
        <xdr:cNvPr id="175" name="直線コネクタ 174"/>
        <xdr:cNvCxnSpPr/>
      </xdr:nvCxnSpPr>
      <xdr:spPr>
        <a:xfrm flipV="1">
          <a:off x="4633595" y="11976798"/>
          <a:ext cx="1270" cy="1591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27931</xdr:rowOff>
    </xdr:from>
    <xdr:ext cx="378565" cy="259045"/>
    <xdr:sp macro="" textlink="">
      <xdr:nvSpPr>
        <xdr:cNvPr id="176" name="維持補修費最小値テキスト"/>
        <xdr:cNvSpPr txBox="1"/>
      </xdr:nvSpPr>
      <xdr:spPr>
        <a:xfrm>
          <a:off x="4686300" y="13572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24104</xdr:rowOff>
    </xdr:from>
    <xdr:to>
      <xdr:col>24</xdr:col>
      <xdr:colOff>152400</xdr:colOff>
      <xdr:row>79</xdr:row>
      <xdr:rowOff>24104</xdr:rowOff>
    </xdr:to>
    <xdr:cxnSp macro="">
      <xdr:nvCxnSpPr>
        <xdr:cNvPr id="177" name="直線コネクタ 176"/>
        <xdr:cNvCxnSpPr/>
      </xdr:nvCxnSpPr>
      <xdr:spPr>
        <a:xfrm>
          <a:off x="4546600" y="13568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93425</xdr:rowOff>
    </xdr:from>
    <xdr:ext cx="534377" cy="259045"/>
    <xdr:sp macro="" textlink="">
      <xdr:nvSpPr>
        <xdr:cNvPr id="178" name="維持補修費最大値テキスト"/>
        <xdr:cNvSpPr txBox="1"/>
      </xdr:nvSpPr>
      <xdr:spPr>
        <a:xfrm>
          <a:off x="4686300" y="1175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146748</xdr:rowOff>
    </xdr:from>
    <xdr:to>
      <xdr:col>24</xdr:col>
      <xdr:colOff>152400</xdr:colOff>
      <xdr:row>69</xdr:row>
      <xdr:rowOff>146748</xdr:rowOff>
    </xdr:to>
    <xdr:cxnSp macro="">
      <xdr:nvCxnSpPr>
        <xdr:cNvPr id="179" name="直線コネクタ 178"/>
        <xdr:cNvCxnSpPr/>
      </xdr:nvCxnSpPr>
      <xdr:spPr>
        <a:xfrm>
          <a:off x="4546600" y="1197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141224</xdr:rowOff>
    </xdr:from>
    <xdr:to>
      <xdr:col>24</xdr:col>
      <xdr:colOff>63500</xdr:colOff>
      <xdr:row>77</xdr:row>
      <xdr:rowOff>104191</xdr:rowOff>
    </xdr:to>
    <xdr:cxnSp macro="">
      <xdr:nvCxnSpPr>
        <xdr:cNvPr id="180" name="直線コネクタ 179"/>
        <xdr:cNvCxnSpPr/>
      </xdr:nvCxnSpPr>
      <xdr:spPr>
        <a:xfrm>
          <a:off x="3797300" y="13171424"/>
          <a:ext cx="838200" cy="13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48886</xdr:rowOff>
    </xdr:from>
    <xdr:ext cx="469744" cy="259045"/>
    <xdr:sp macro="" textlink="">
      <xdr:nvSpPr>
        <xdr:cNvPr id="181" name="維持補修費平均値テキスト"/>
        <xdr:cNvSpPr txBox="1"/>
      </xdr:nvSpPr>
      <xdr:spPr>
        <a:xfrm>
          <a:off x="4686300" y="132505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70459</xdr:rowOff>
    </xdr:from>
    <xdr:to>
      <xdr:col>24</xdr:col>
      <xdr:colOff>114300</xdr:colOff>
      <xdr:row>78</xdr:row>
      <xdr:rowOff>609</xdr:rowOff>
    </xdr:to>
    <xdr:sp macro="" textlink="">
      <xdr:nvSpPr>
        <xdr:cNvPr id="182" name="フローチャート: 判断 181"/>
        <xdr:cNvSpPr/>
      </xdr:nvSpPr>
      <xdr:spPr>
        <a:xfrm>
          <a:off x="45847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141224</xdr:rowOff>
    </xdr:from>
    <xdr:to>
      <xdr:col>19</xdr:col>
      <xdr:colOff>177800</xdr:colOff>
      <xdr:row>77</xdr:row>
      <xdr:rowOff>47422</xdr:rowOff>
    </xdr:to>
    <xdr:cxnSp macro="">
      <xdr:nvCxnSpPr>
        <xdr:cNvPr id="183" name="直線コネクタ 182"/>
        <xdr:cNvCxnSpPr/>
      </xdr:nvCxnSpPr>
      <xdr:spPr>
        <a:xfrm flipV="1">
          <a:off x="2908300" y="13171424"/>
          <a:ext cx="889000" cy="77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31674</xdr:rowOff>
    </xdr:from>
    <xdr:to>
      <xdr:col>20</xdr:col>
      <xdr:colOff>38100</xdr:colOff>
      <xdr:row>77</xdr:row>
      <xdr:rowOff>133274</xdr:rowOff>
    </xdr:to>
    <xdr:sp macro="" textlink="">
      <xdr:nvSpPr>
        <xdr:cNvPr id="184" name="フローチャート: 判断 183"/>
        <xdr:cNvSpPr/>
      </xdr:nvSpPr>
      <xdr:spPr>
        <a:xfrm>
          <a:off x="3746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124401</xdr:rowOff>
    </xdr:from>
    <xdr:ext cx="469744" cy="259045"/>
    <xdr:sp macro="" textlink="">
      <xdr:nvSpPr>
        <xdr:cNvPr id="185" name="テキスト ボックス 184"/>
        <xdr:cNvSpPr txBox="1"/>
      </xdr:nvSpPr>
      <xdr:spPr>
        <a:xfrm>
          <a:off x="3562428" y="13326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47422</xdr:rowOff>
    </xdr:from>
    <xdr:to>
      <xdr:col>15</xdr:col>
      <xdr:colOff>50800</xdr:colOff>
      <xdr:row>77</xdr:row>
      <xdr:rowOff>162827</xdr:rowOff>
    </xdr:to>
    <xdr:cxnSp macro="">
      <xdr:nvCxnSpPr>
        <xdr:cNvPr id="186" name="直線コネクタ 185"/>
        <xdr:cNvCxnSpPr/>
      </xdr:nvCxnSpPr>
      <xdr:spPr>
        <a:xfrm flipV="1">
          <a:off x="2019300" y="13249072"/>
          <a:ext cx="889000" cy="11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80251</xdr:rowOff>
    </xdr:from>
    <xdr:to>
      <xdr:col>15</xdr:col>
      <xdr:colOff>101600</xdr:colOff>
      <xdr:row>78</xdr:row>
      <xdr:rowOff>10401</xdr:rowOff>
    </xdr:to>
    <xdr:sp macro="" textlink="">
      <xdr:nvSpPr>
        <xdr:cNvPr id="187" name="フローチャート: 判断 186"/>
        <xdr:cNvSpPr/>
      </xdr:nvSpPr>
      <xdr:spPr>
        <a:xfrm>
          <a:off x="2857500" y="1328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1528</xdr:rowOff>
    </xdr:from>
    <xdr:ext cx="469744" cy="259045"/>
    <xdr:sp macro="" textlink="">
      <xdr:nvSpPr>
        <xdr:cNvPr id="188" name="テキスト ボックス 187"/>
        <xdr:cNvSpPr txBox="1"/>
      </xdr:nvSpPr>
      <xdr:spPr>
        <a:xfrm>
          <a:off x="2673428" y="1337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66929</xdr:rowOff>
    </xdr:from>
    <xdr:to>
      <xdr:col>10</xdr:col>
      <xdr:colOff>114300</xdr:colOff>
      <xdr:row>77</xdr:row>
      <xdr:rowOff>162827</xdr:rowOff>
    </xdr:to>
    <xdr:cxnSp macro="">
      <xdr:nvCxnSpPr>
        <xdr:cNvPr id="189" name="直線コネクタ 188"/>
        <xdr:cNvCxnSpPr/>
      </xdr:nvCxnSpPr>
      <xdr:spPr>
        <a:xfrm>
          <a:off x="1130300" y="13268579"/>
          <a:ext cx="889000" cy="95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123113</xdr:rowOff>
    </xdr:from>
    <xdr:to>
      <xdr:col>10</xdr:col>
      <xdr:colOff>165100</xdr:colOff>
      <xdr:row>78</xdr:row>
      <xdr:rowOff>53263</xdr:rowOff>
    </xdr:to>
    <xdr:sp macro="" textlink="">
      <xdr:nvSpPr>
        <xdr:cNvPr id="190" name="フローチャート: 判断 189"/>
        <xdr:cNvSpPr/>
      </xdr:nvSpPr>
      <xdr:spPr>
        <a:xfrm>
          <a:off x="1968500" y="13324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44390</xdr:rowOff>
    </xdr:from>
    <xdr:ext cx="469744" cy="259045"/>
    <xdr:sp macro="" textlink="">
      <xdr:nvSpPr>
        <xdr:cNvPr id="191" name="テキスト ボックス 190"/>
        <xdr:cNvSpPr txBox="1"/>
      </xdr:nvSpPr>
      <xdr:spPr>
        <a:xfrm>
          <a:off x="1784428" y="1341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162891</xdr:rowOff>
    </xdr:from>
    <xdr:to>
      <xdr:col>6</xdr:col>
      <xdr:colOff>38100</xdr:colOff>
      <xdr:row>78</xdr:row>
      <xdr:rowOff>93041</xdr:rowOff>
    </xdr:to>
    <xdr:sp macro="" textlink="">
      <xdr:nvSpPr>
        <xdr:cNvPr id="192" name="フローチャート: 判断 191"/>
        <xdr:cNvSpPr/>
      </xdr:nvSpPr>
      <xdr:spPr>
        <a:xfrm>
          <a:off x="1079500" y="1336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84168</xdr:rowOff>
    </xdr:from>
    <xdr:ext cx="469744" cy="259045"/>
    <xdr:sp macro="" textlink="">
      <xdr:nvSpPr>
        <xdr:cNvPr id="193" name="テキスト ボックス 192"/>
        <xdr:cNvSpPr txBox="1"/>
      </xdr:nvSpPr>
      <xdr:spPr>
        <a:xfrm>
          <a:off x="895428" y="13457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53391</xdr:rowOff>
    </xdr:from>
    <xdr:to>
      <xdr:col>24</xdr:col>
      <xdr:colOff>114300</xdr:colOff>
      <xdr:row>77</xdr:row>
      <xdr:rowOff>154991</xdr:rowOff>
    </xdr:to>
    <xdr:sp macro="" textlink="">
      <xdr:nvSpPr>
        <xdr:cNvPr id="199" name="楕円 198"/>
        <xdr:cNvSpPr/>
      </xdr:nvSpPr>
      <xdr:spPr>
        <a:xfrm>
          <a:off x="4584700" y="1325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76268</xdr:rowOff>
    </xdr:from>
    <xdr:ext cx="469744" cy="259045"/>
    <xdr:sp macro="" textlink="">
      <xdr:nvSpPr>
        <xdr:cNvPr id="200" name="維持補修費該当値テキスト"/>
        <xdr:cNvSpPr txBox="1"/>
      </xdr:nvSpPr>
      <xdr:spPr>
        <a:xfrm>
          <a:off x="4686300" y="1310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90424</xdr:rowOff>
    </xdr:from>
    <xdr:to>
      <xdr:col>20</xdr:col>
      <xdr:colOff>38100</xdr:colOff>
      <xdr:row>77</xdr:row>
      <xdr:rowOff>20574</xdr:rowOff>
    </xdr:to>
    <xdr:sp macro="" textlink="">
      <xdr:nvSpPr>
        <xdr:cNvPr id="201" name="楕円 200"/>
        <xdr:cNvSpPr/>
      </xdr:nvSpPr>
      <xdr:spPr>
        <a:xfrm>
          <a:off x="3746500" y="1312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37101</xdr:rowOff>
    </xdr:from>
    <xdr:ext cx="534377" cy="259045"/>
    <xdr:sp macro="" textlink="">
      <xdr:nvSpPr>
        <xdr:cNvPr id="202" name="テキスト ボックス 201"/>
        <xdr:cNvSpPr txBox="1"/>
      </xdr:nvSpPr>
      <xdr:spPr>
        <a:xfrm>
          <a:off x="3530111" y="1289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168072</xdr:rowOff>
    </xdr:from>
    <xdr:to>
      <xdr:col>15</xdr:col>
      <xdr:colOff>101600</xdr:colOff>
      <xdr:row>77</xdr:row>
      <xdr:rowOff>98222</xdr:rowOff>
    </xdr:to>
    <xdr:sp macro="" textlink="">
      <xdr:nvSpPr>
        <xdr:cNvPr id="203" name="楕円 202"/>
        <xdr:cNvSpPr/>
      </xdr:nvSpPr>
      <xdr:spPr>
        <a:xfrm>
          <a:off x="2857500" y="1319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114749</xdr:rowOff>
    </xdr:from>
    <xdr:ext cx="469744" cy="259045"/>
    <xdr:sp macro="" textlink="">
      <xdr:nvSpPr>
        <xdr:cNvPr id="204" name="テキスト ボックス 203"/>
        <xdr:cNvSpPr txBox="1"/>
      </xdr:nvSpPr>
      <xdr:spPr>
        <a:xfrm>
          <a:off x="2673428" y="12973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112027</xdr:rowOff>
    </xdr:from>
    <xdr:to>
      <xdr:col>10</xdr:col>
      <xdr:colOff>165100</xdr:colOff>
      <xdr:row>78</xdr:row>
      <xdr:rowOff>42177</xdr:rowOff>
    </xdr:to>
    <xdr:sp macro="" textlink="">
      <xdr:nvSpPr>
        <xdr:cNvPr id="205" name="楕円 204"/>
        <xdr:cNvSpPr/>
      </xdr:nvSpPr>
      <xdr:spPr>
        <a:xfrm>
          <a:off x="1968500" y="1331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58704</xdr:rowOff>
    </xdr:from>
    <xdr:ext cx="469744" cy="259045"/>
    <xdr:sp macro="" textlink="">
      <xdr:nvSpPr>
        <xdr:cNvPr id="206" name="テキスト ボックス 205"/>
        <xdr:cNvSpPr txBox="1"/>
      </xdr:nvSpPr>
      <xdr:spPr>
        <a:xfrm>
          <a:off x="1784428" y="13088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16129</xdr:rowOff>
    </xdr:from>
    <xdr:to>
      <xdr:col>6</xdr:col>
      <xdr:colOff>38100</xdr:colOff>
      <xdr:row>77</xdr:row>
      <xdr:rowOff>117729</xdr:rowOff>
    </xdr:to>
    <xdr:sp macro="" textlink="">
      <xdr:nvSpPr>
        <xdr:cNvPr id="207" name="楕円 206"/>
        <xdr:cNvSpPr/>
      </xdr:nvSpPr>
      <xdr:spPr>
        <a:xfrm>
          <a:off x="1079500" y="1321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134256</xdr:rowOff>
    </xdr:from>
    <xdr:ext cx="469744" cy="259045"/>
    <xdr:sp macro="" textlink="">
      <xdr:nvSpPr>
        <xdr:cNvPr id="208" name="テキスト ボックス 207"/>
        <xdr:cNvSpPr txBox="1"/>
      </xdr:nvSpPr>
      <xdr:spPr>
        <a:xfrm>
          <a:off x="895428" y="12993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6186</xdr:rowOff>
    </xdr:from>
    <xdr:to>
      <xdr:col>24</xdr:col>
      <xdr:colOff>62865</xdr:colOff>
      <xdr:row>99</xdr:row>
      <xdr:rowOff>74346</xdr:rowOff>
    </xdr:to>
    <xdr:cxnSp macro="">
      <xdr:nvCxnSpPr>
        <xdr:cNvPr id="233" name="直線コネクタ 232"/>
        <xdr:cNvCxnSpPr/>
      </xdr:nvCxnSpPr>
      <xdr:spPr>
        <a:xfrm flipV="1">
          <a:off x="4633595" y="15608136"/>
          <a:ext cx="1270" cy="1439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78173</xdr:rowOff>
    </xdr:from>
    <xdr:ext cx="534377" cy="259045"/>
    <xdr:sp macro="" textlink="">
      <xdr:nvSpPr>
        <xdr:cNvPr id="234" name="扶助費最小値テキスト"/>
        <xdr:cNvSpPr txBox="1"/>
      </xdr:nvSpPr>
      <xdr:spPr>
        <a:xfrm>
          <a:off x="4686300" y="1705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74346</xdr:rowOff>
    </xdr:from>
    <xdr:to>
      <xdr:col>24</xdr:col>
      <xdr:colOff>152400</xdr:colOff>
      <xdr:row>99</xdr:row>
      <xdr:rowOff>74346</xdr:rowOff>
    </xdr:to>
    <xdr:cxnSp macro="">
      <xdr:nvCxnSpPr>
        <xdr:cNvPr id="235" name="直線コネクタ 234"/>
        <xdr:cNvCxnSpPr/>
      </xdr:nvCxnSpPr>
      <xdr:spPr>
        <a:xfrm>
          <a:off x="4546600" y="17047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124313</xdr:rowOff>
    </xdr:from>
    <xdr:ext cx="599010" cy="259045"/>
    <xdr:sp macro="" textlink="">
      <xdr:nvSpPr>
        <xdr:cNvPr id="236" name="扶助費最大値テキスト"/>
        <xdr:cNvSpPr txBox="1"/>
      </xdr:nvSpPr>
      <xdr:spPr>
        <a:xfrm>
          <a:off x="4686300" y="15383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6186</xdr:rowOff>
    </xdr:from>
    <xdr:to>
      <xdr:col>24</xdr:col>
      <xdr:colOff>152400</xdr:colOff>
      <xdr:row>91</xdr:row>
      <xdr:rowOff>6186</xdr:rowOff>
    </xdr:to>
    <xdr:cxnSp macro="">
      <xdr:nvCxnSpPr>
        <xdr:cNvPr id="237" name="直線コネクタ 236"/>
        <xdr:cNvCxnSpPr/>
      </xdr:nvCxnSpPr>
      <xdr:spPr>
        <a:xfrm>
          <a:off x="4546600" y="1560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43421</xdr:rowOff>
    </xdr:from>
    <xdr:to>
      <xdr:col>24</xdr:col>
      <xdr:colOff>63500</xdr:colOff>
      <xdr:row>98</xdr:row>
      <xdr:rowOff>122720</xdr:rowOff>
    </xdr:to>
    <xdr:cxnSp macro="">
      <xdr:nvCxnSpPr>
        <xdr:cNvPr id="238" name="直線コネクタ 237"/>
        <xdr:cNvCxnSpPr/>
      </xdr:nvCxnSpPr>
      <xdr:spPr>
        <a:xfrm flipV="1">
          <a:off x="3797300" y="16845521"/>
          <a:ext cx="838200" cy="79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64774</xdr:rowOff>
    </xdr:from>
    <xdr:ext cx="534377" cy="259045"/>
    <xdr:sp macro="" textlink="">
      <xdr:nvSpPr>
        <xdr:cNvPr id="239" name="扶助費平均値テキスト"/>
        <xdr:cNvSpPr txBox="1"/>
      </xdr:nvSpPr>
      <xdr:spPr>
        <a:xfrm>
          <a:off x="4686300" y="16352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41897</xdr:rowOff>
    </xdr:from>
    <xdr:to>
      <xdr:col>24</xdr:col>
      <xdr:colOff>114300</xdr:colOff>
      <xdr:row>96</xdr:row>
      <xdr:rowOff>143497</xdr:rowOff>
    </xdr:to>
    <xdr:sp macro="" textlink="">
      <xdr:nvSpPr>
        <xdr:cNvPr id="240" name="フローチャート: 判断 239"/>
        <xdr:cNvSpPr/>
      </xdr:nvSpPr>
      <xdr:spPr>
        <a:xfrm>
          <a:off x="45847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122720</xdr:rowOff>
    </xdr:from>
    <xdr:to>
      <xdr:col>19</xdr:col>
      <xdr:colOff>177800</xdr:colOff>
      <xdr:row>98</xdr:row>
      <xdr:rowOff>139433</xdr:rowOff>
    </xdr:to>
    <xdr:cxnSp macro="">
      <xdr:nvCxnSpPr>
        <xdr:cNvPr id="241" name="直線コネクタ 240"/>
        <xdr:cNvCxnSpPr/>
      </xdr:nvCxnSpPr>
      <xdr:spPr>
        <a:xfrm flipV="1">
          <a:off x="2908300" y="16924820"/>
          <a:ext cx="889000" cy="1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44069</xdr:rowOff>
    </xdr:from>
    <xdr:to>
      <xdr:col>20</xdr:col>
      <xdr:colOff>38100</xdr:colOff>
      <xdr:row>96</xdr:row>
      <xdr:rowOff>145669</xdr:rowOff>
    </xdr:to>
    <xdr:sp macro="" textlink="">
      <xdr:nvSpPr>
        <xdr:cNvPr id="242" name="フローチャート: 判断 241"/>
        <xdr:cNvSpPr/>
      </xdr:nvSpPr>
      <xdr:spPr>
        <a:xfrm>
          <a:off x="3746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162196</xdr:rowOff>
    </xdr:from>
    <xdr:ext cx="534377" cy="259045"/>
    <xdr:sp macro="" textlink="">
      <xdr:nvSpPr>
        <xdr:cNvPr id="243" name="テキスト ボックス 242"/>
        <xdr:cNvSpPr txBox="1"/>
      </xdr:nvSpPr>
      <xdr:spPr>
        <a:xfrm>
          <a:off x="3530111" y="1627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139433</xdr:rowOff>
    </xdr:from>
    <xdr:to>
      <xdr:col>15</xdr:col>
      <xdr:colOff>50800</xdr:colOff>
      <xdr:row>99</xdr:row>
      <xdr:rowOff>63512</xdr:rowOff>
    </xdr:to>
    <xdr:cxnSp macro="">
      <xdr:nvCxnSpPr>
        <xdr:cNvPr id="244" name="直線コネクタ 243"/>
        <xdr:cNvCxnSpPr/>
      </xdr:nvCxnSpPr>
      <xdr:spPr>
        <a:xfrm flipV="1">
          <a:off x="2019300" y="16941533"/>
          <a:ext cx="889000" cy="95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78042</xdr:rowOff>
    </xdr:from>
    <xdr:to>
      <xdr:col>15</xdr:col>
      <xdr:colOff>101600</xdr:colOff>
      <xdr:row>97</xdr:row>
      <xdr:rowOff>8192</xdr:rowOff>
    </xdr:to>
    <xdr:sp macro="" textlink="">
      <xdr:nvSpPr>
        <xdr:cNvPr id="245" name="フローチャート: 判断 244"/>
        <xdr:cNvSpPr/>
      </xdr:nvSpPr>
      <xdr:spPr>
        <a:xfrm>
          <a:off x="2857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24719</xdr:rowOff>
    </xdr:from>
    <xdr:ext cx="534377" cy="259045"/>
    <xdr:sp macro="" textlink="">
      <xdr:nvSpPr>
        <xdr:cNvPr id="246" name="テキスト ボックス 245"/>
        <xdr:cNvSpPr txBox="1"/>
      </xdr:nvSpPr>
      <xdr:spPr>
        <a:xfrm>
          <a:off x="2641111" y="163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63512</xdr:rowOff>
    </xdr:from>
    <xdr:to>
      <xdr:col>10</xdr:col>
      <xdr:colOff>114300</xdr:colOff>
      <xdr:row>99</xdr:row>
      <xdr:rowOff>85116</xdr:rowOff>
    </xdr:to>
    <xdr:cxnSp macro="">
      <xdr:nvCxnSpPr>
        <xdr:cNvPr id="247" name="直線コネクタ 246"/>
        <xdr:cNvCxnSpPr/>
      </xdr:nvCxnSpPr>
      <xdr:spPr>
        <a:xfrm flipV="1">
          <a:off x="1130300" y="17037062"/>
          <a:ext cx="889000" cy="21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156871</xdr:rowOff>
    </xdr:from>
    <xdr:to>
      <xdr:col>10</xdr:col>
      <xdr:colOff>165100</xdr:colOff>
      <xdr:row>97</xdr:row>
      <xdr:rowOff>87021</xdr:rowOff>
    </xdr:to>
    <xdr:sp macro="" textlink="">
      <xdr:nvSpPr>
        <xdr:cNvPr id="248" name="フローチャート: 判断 247"/>
        <xdr:cNvSpPr/>
      </xdr:nvSpPr>
      <xdr:spPr>
        <a:xfrm>
          <a:off x="1968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103548</xdr:rowOff>
    </xdr:from>
    <xdr:ext cx="534377" cy="259045"/>
    <xdr:sp macro="" textlink="">
      <xdr:nvSpPr>
        <xdr:cNvPr id="249" name="テキスト ボックス 248"/>
        <xdr:cNvSpPr txBox="1"/>
      </xdr:nvSpPr>
      <xdr:spPr>
        <a:xfrm>
          <a:off x="1752111" y="163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62001</xdr:rowOff>
    </xdr:from>
    <xdr:to>
      <xdr:col>6</xdr:col>
      <xdr:colOff>38100</xdr:colOff>
      <xdr:row>97</xdr:row>
      <xdr:rowOff>163601</xdr:rowOff>
    </xdr:to>
    <xdr:sp macro="" textlink="">
      <xdr:nvSpPr>
        <xdr:cNvPr id="250" name="フローチャート: 判断 249"/>
        <xdr:cNvSpPr/>
      </xdr:nvSpPr>
      <xdr:spPr>
        <a:xfrm>
          <a:off x="1079500" y="1669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8678</xdr:rowOff>
    </xdr:from>
    <xdr:ext cx="534377" cy="259045"/>
    <xdr:sp macro="" textlink="">
      <xdr:nvSpPr>
        <xdr:cNvPr id="251" name="テキスト ボックス 250"/>
        <xdr:cNvSpPr txBox="1"/>
      </xdr:nvSpPr>
      <xdr:spPr>
        <a:xfrm>
          <a:off x="863111" y="1646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164071</xdr:rowOff>
    </xdr:from>
    <xdr:to>
      <xdr:col>24</xdr:col>
      <xdr:colOff>114300</xdr:colOff>
      <xdr:row>98</xdr:row>
      <xdr:rowOff>94221</xdr:rowOff>
    </xdr:to>
    <xdr:sp macro="" textlink="">
      <xdr:nvSpPr>
        <xdr:cNvPr id="257" name="楕円 256"/>
        <xdr:cNvSpPr/>
      </xdr:nvSpPr>
      <xdr:spPr>
        <a:xfrm>
          <a:off x="4584700" y="1679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142498</xdr:rowOff>
    </xdr:from>
    <xdr:ext cx="534377" cy="259045"/>
    <xdr:sp macro="" textlink="">
      <xdr:nvSpPr>
        <xdr:cNvPr id="258" name="扶助費該当値テキスト"/>
        <xdr:cNvSpPr txBox="1"/>
      </xdr:nvSpPr>
      <xdr:spPr>
        <a:xfrm>
          <a:off x="4686300" y="16773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71920</xdr:rowOff>
    </xdr:from>
    <xdr:to>
      <xdr:col>20</xdr:col>
      <xdr:colOff>38100</xdr:colOff>
      <xdr:row>99</xdr:row>
      <xdr:rowOff>2070</xdr:rowOff>
    </xdr:to>
    <xdr:sp macro="" textlink="">
      <xdr:nvSpPr>
        <xdr:cNvPr id="259" name="楕円 258"/>
        <xdr:cNvSpPr/>
      </xdr:nvSpPr>
      <xdr:spPr>
        <a:xfrm>
          <a:off x="3746500" y="1687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164647</xdr:rowOff>
    </xdr:from>
    <xdr:ext cx="534377" cy="259045"/>
    <xdr:sp macro="" textlink="">
      <xdr:nvSpPr>
        <xdr:cNvPr id="260" name="テキスト ボックス 259"/>
        <xdr:cNvSpPr txBox="1"/>
      </xdr:nvSpPr>
      <xdr:spPr>
        <a:xfrm>
          <a:off x="3530111" y="1696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88633</xdr:rowOff>
    </xdr:from>
    <xdr:to>
      <xdr:col>15</xdr:col>
      <xdr:colOff>101600</xdr:colOff>
      <xdr:row>99</xdr:row>
      <xdr:rowOff>18783</xdr:rowOff>
    </xdr:to>
    <xdr:sp macro="" textlink="">
      <xdr:nvSpPr>
        <xdr:cNvPr id="261" name="楕円 260"/>
        <xdr:cNvSpPr/>
      </xdr:nvSpPr>
      <xdr:spPr>
        <a:xfrm>
          <a:off x="2857500" y="168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9910</xdr:rowOff>
    </xdr:from>
    <xdr:ext cx="534377" cy="259045"/>
    <xdr:sp macro="" textlink="">
      <xdr:nvSpPr>
        <xdr:cNvPr id="262" name="テキスト ボックス 261"/>
        <xdr:cNvSpPr txBox="1"/>
      </xdr:nvSpPr>
      <xdr:spPr>
        <a:xfrm>
          <a:off x="2641111" y="1698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12712</xdr:rowOff>
    </xdr:from>
    <xdr:to>
      <xdr:col>10</xdr:col>
      <xdr:colOff>165100</xdr:colOff>
      <xdr:row>99</xdr:row>
      <xdr:rowOff>114312</xdr:rowOff>
    </xdr:to>
    <xdr:sp macro="" textlink="">
      <xdr:nvSpPr>
        <xdr:cNvPr id="263" name="楕円 262"/>
        <xdr:cNvSpPr/>
      </xdr:nvSpPr>
      <xdr:spPr>
        <a:xfrm>
          <a:off x="1968500" y="1698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105439</xdr:rowOff>
    </xdr:from>
    <xdr:ext cx="534377" cy="259045"/>
    <xdr:sp macro="" textlink="">
      <xdr:nvSpPr>
        <xdr:cNvPr id="264" name="テキスト ボックス 263"/>
        <xdr:cNvSpPr txBox="1"/>
      </xdr:nvSpPr>
      <xdr:spPr>
        <a:xfrm>
          <a:off x="1752111" y="1707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34316</xdr:rowOff>
    </xdr:from>
    <xdr:to>
      <xdr:col>6</xdr:col>
      <xdr:colOff>38100</xdr:colOff>
      <xdr:row>99</xdr:row>
      <xdr:rowOff>135916</xdr:rowOff>
    </xdr:to>
    <xdr:sp macro="" textlink="">
      <xdr:nvSpPr>
        <xdr:cNvPr id="265" name="楕円 264"/>
        <xdr:cNvSpPr/>
      </xdr:nvSpPr>
      <xdr:spPr>
        <a:xfrm>
          <a:off x="1079500" y="1700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127043</xdr:rowOff>
    </xdr:from>
    <xdr:ext cx="534377" cy="259045"/>
    <xdr:sp macro="" textlink="">
      <xdr:nvSpPr>
        <xdr:cNvPr id="266" name="テキスト ボックス 265"/>
        <xdr:cNvSpPr txBox="1"/>
      </xdr:nvSpPr>
      <xdr:spPr>
        <a:xfrm>
          <a:off x="863111" y="17100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6045</xdr:rowOff>
    </xdr:from>
    <xdr:to>
      <xdr:col>54</xdr:col>
      <xdr:colOff>189865</xdr:colOff>
      <xdr:row>38</xdr:row>
      <xdr:rowOff>78076</xdr:rowOff>
    </xdr:to>
    <xdr:cxnSp macro="">
      <xdr:nvCxnSpPr>
        <xdr:cNvPr id="292" name="直線コネクタ 291"/>
        <xdr:cNvCxnSpPr/>
      </xdr:nvCxnSpPr>
      <xdr:spPr>
        <a:xfrm flipV="1">
          <a:off x="10475595" y="5320995"/>
          <a:ext cx="1270" cy="1272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81903</xdr:rowOff>
    </xdr:from>
    <xdr:ext cx="534377" cy="259045"/>
    <xdr:sp macro="" textlink="">
      <xdr:nvSpPr>
        <xdr:cNvPr id="293" name="補助費等最小値テキスト"/>
        <xdr:cNvSpPr txBox="1"/>
      </xdr:nvSpPr>
      <xdr:spPr>
        <a:xfrm>
          <a:off x="10528300" y="659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78076</xdr:rowOff>
    </xdr:from>
    <xdr:to>
      <xdr:col>55</xdr:col>
      <xdr:colOff>88900</xdr:colOff>
      <xdr:row>38</xdr:row>
      <xdr:rowOff>78076</xdr:rowOff>
    </xdr:to>
    <xdr:cxnSp macro="">
      <xdr:nvCxnSpPr>
        <xdr:cNvPr id="294" name="直線コネクタ 293"/>
        <xdr:cNvCxnSpPr/>
      </xdr:nvCxnSpPr>
      <xdr:spPr>
        <a:xfrm>
          <a:off x="10388600" y="6593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124172</xdr:rowOff>
    </xdr:from>
    <xdr:ext cx="599010" cy="259045"/>
    <xdr:sp macro="" textlink="">
      <xdr:nvSpPr>
        <xdr:cNvPr id="295" name="補助費等最大値テキスト"/>
        <xdr:cNvSpPr txBox="1"/>
      </xdr:nvSpPr>
      <xdr:spPr>
        <a:xfrm>
          <a:off x="10528300" y="5096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6045</xdr:rowOff>
    </xdr:from>
    <xdr:to>
      <xdr:col>55</xdr:col>
      <xdr:colOff>88900</xdr:colOff>
      <xdr:row>31</xdr:row>
      <xdr:rowOff>6045</xdr:rowOff>
    </xdr:to>
    <xdr:cxnSp macro="">
      <xdr:nvCxnSpPr>
        <xdr:cNvPr id="296" name="直線コネクタ 295"/>
        <xdr:cNvCxnSpPr/>
      </xdr:nvCxnSpPr>
      <xdr:spPr>
        <a:xfrm>
          <a:off x="10388600" y="5320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66254</xdr:rowOff>
    </xdr:from>
    <xdr:to>
      <xdr:col>55</xdr:col>
      <xdr:colOff>0</xdr:colOff>
      <xdr:row>36</xdr:row>
      <xdr:rowOff>140342</xdr:rowOff>
    </xdr:to>
    <xdr:cxnSp macro="">
      <xdr:nvCxnSpPr>
        <xdr:cNvPr id="297" name="直線コネクタ 296"/>
        <xdr:cNvCxnSpPr/>
      </xdr:nvCxnSpPr>
      <xdr:spPr>
        <a:xfrm>
          <a:off x="9639300" y="6067004"/>
          <a:ext cx="838200" cy="24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32311</xdr:rowOff>
    </xdr:from>
    <xdr:ext cx="534377" cy="259045"/>
    <xdr:sp macro="" textlink="">
      <xdr:nvSpPr>
        <xdr:cNvPr id="298" name="補助費等平均値テキスト"/>
        <xdr:cNvSpPr txBox="1"/>
      </xdr:nvSpPr>
      <xdr:spPr>
        <a:xfrm>
          <a:off x="10528300" y="6033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9434</xdr:rowOff>
    </xdr:from>
    <xdr:to>
      <xdr:col>55</xdr:col>
      <xdr:colOff>50800</xdr:colOff>
      <xdr:row>36</xdr:row>
      <xdr:rowOff>111034</xdr:rowOff>
    </xdr:to>
    <xdr:sp macro="" textlink="">
      <xdr:nvSpPr>
        <xdr:cNvPr id="299" name="フローチャート: 判断 298"/>
        <xdr:cNvSpPr/>
      </xdr:nvSpPr>
      <xdr:spPr>
        <a:xfrm>
          <a:off x="10426700" y="6181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21198</xdr:rowOff>
    </xdr:from>
    <xdr:to>
      <xdr:col>50</xdr:col>
      <xdr:colOff>114300</xdr:colOff>
      <xdr:row>35</xdr:row>
      <xdr:rowOff>66254</xdr:rowOff>
    </xdr:to>
    <xdr:cxnSp macro="">
      <xdr:nvCxnSpPr>
        <xdr:cNvPr id="300" name="直線コネクタ 299"/>
        <xdr:cNvCxnSpPr/>
      </xdr:nvCxnSpPr>
      <xdr:spPr>
        <a:xfrm>
          <a:off x="8750300" y="6021948"/>
          <a:ext cx="889000" cy="4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19068</xdr:rowOff>
    </xdr:from>
    <xdr:to>
      <xdr:col>50</xdr:col>
      <xdr:colOff>165100</xdr:colOff>
      <xdr:row>36</xdr:row>
      <xdr:rowOff>120668</xdr:rowOff>
    </xdr:to>
    <xdr:sp macro="" textlink="">
      <xdr:nvSpPr>
        <xdr:cNvPr id="301" name="フローチャート: 判断 300"/>
        <xdr:cNvSpPr/>
      </xdr:nvSpPr>
      <xdr:spPr>
        <a:xfrm>
          <a:off x="9588500" y="6191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111795</xdr:rowOff>
    </xdr:from>
    <xdr:ext cx="534377" cy="259045"/>
    <xdr:sp macro="" textlink="">
      <xdr:nvSpPr>
        <xdr:cNvPr id="302" name="テキスト ボックス 301"/>
        <xdr:cNvSpPr txBox="1"/>
      </xdr:nvSpPr>
      <xdr:spPr>
        <a:xfrm>
          <a:off x="9372111" y="628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21198</xdr:rowOff>
    </xdr:from>
    <xdr:to>
      <xdr:col>45</xdr:col>
      <xdr:colOff>177800</xdr:colOff>
      <xdr:row>35</xdr:row>
      <xdr:rowOff>120095</xdr:rowOff>
    </xdr:to>
    <xdr:cxnSp macro="">
      <xdr:nvCxnSpPr>
        <xdr:cNvPr id="303" name="直線コネクタ 302"/>
        <xdr:cNvCxnSpPr/>
      </xdr:nvCxnSpPr>
      <xdr:spPr>
        <a:xfrm flipV="1">
          <a:off x="7861300" y="6021948"/>
          <a:ext cx="889000" cy="98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23847</xdr:rowOff>
    </xdr:from>
    <xdr:to>
      <xdr:col>46</xdr:col>
      <xdr:colOff>38100</xdr:colOff>
      <xdr:row>36</xdr:row>
      <xdr:rowOff>125447</xdr:rowOff>
    </xdr:to>
    <xdr:sp macro="" textlink="">
      <xdr:nvSpPr>
        <xdr:cNvPr id="304" name="フローチャート: 判断 303"/>
        <xdr:cNvSpPr/>
      </xdr:nvSpPr>
      <xdr:spPr>
        <a:xfrm>
          <a:off x="8699500" y="619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116574</xdr:rowOff>
    </xdr:from>
    <xdr:ext cx="534377" cy="259045"/>
    <xdr:sp macro="" textlink="">
      <xdr:nvSpPr>
        <xdr:cNvPr id="305" name="テキスト ボックス 304"/>
        <xdr:cNvSpPr txBox="1"/>
      </xdr:nvSpPr>
      <xdr:spPr>
        <a:xfrm>
          <a:off x="8483111" y="628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120095</xdr:rowOff>
    </xdr:from>
    <xdr:to>
      <xdr:col>41</xdr:col>
      <xdr:colOff>50800</xdr:colOff>
      <xdr:row>36</xdr:row>
      <xdr:rowOff>167034</xdr:rowOff>
    </xdr:to>
    <xdr:cxnSp macro="">
      <xdr:nvCxnSpPr>
        <xdr:cNvPr id="306" name="直線コネクタ 305"/>
        <xdr:cNvCxnSpPr/>
      </xdr:nvCxnSpPr>
      <xdr:spPr>
        <a:xfrm flipV="1">
          <a:off x="6972300" y="6120845"/>
          <a:ext cx="889000" cy="218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20081</xdr:rowOff>
    </xdr:from>
    <xdr:to>
      <xdr:col>41</xdr:col>
      <xdr:colOff>101600</xdr:colOff>
      <xdr:row>36</xdr:row>
      <xdr:rowOff>121681</xdr:rowOff>
    </xdr:to>
    <xdr:sp macro="" textlink="">
      <xdr:nvSpPr>
        <xdr:cNvPr id="307" name="フローチャート: 判断 306"/>
        <xdr:cNvSpPr/>
      </xdr:nvSpPr>
      <xdr:spPr>
        <a:xfrm>
          <a:off x="7810500" y="619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112808</xdr:rowOff>
    </xdr:from>
    <xdr:ext cx="534377" cy="259045"/>
    <xdr:sp macro="" textlink="">
      <xdr:nvSpPr>
        <xdr:cNvPr id="308" name="テキスト ボックス 307"/>
        <xdr:cNvSpPr txBox="1"/>
      </xdr:nvSpPr>
      <xdr:spPr>
        <a:xfrm>
          <a:off x="7594111" y="628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132846</xdr:rowOff>
    </xdr:from>
    <xdr:to>
      <xdr:col>36</xdr:col>
      <xdr:colOff>165100</xdr:colOff>
      <xdr:row>37</xdr:row>
      <xdr:rowOff>62996</xdr:rowOff>
    </xdr:to>
    <xdr:sp macro="" textlink="">
      <xdr:nvSpPr>
        <xdr:cNvPr id="309" name="フローチャート: 判断 308"/>
        <xdr:cNvSpPr/>
      </xdr:nvSpPr>
      <xdr:spPr>
        <a:xfrm>
          <a:off x="6921500" y="630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54123</xdr:rowOff>
    </xdr:from>
    <xdr:ext cx="534377" cy="259045"/>
    <xdr:sp macro="" textlink="">
      <xdr:nvSpPr>
        <xdr:cNvPr id="310" name="テキスト ボックス 309"/>
        <xdr:cNvSpPr txBox="1"/>
      </xdr:nvSpPr>
      <xdr:spPr>
        <a:xfrm>
          <a:off x="6705111" y="639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89542</xdr:rowOff>
    </xdr:from>
    <xdr:to>
      <xdr:col>55</xdr:col>
      <xdr:colOff>50800</xdr:colOff>
      <xdr:row>37</xdr:row>
      <xdr:rowOff>19692</xdr:rowOff>
    </xdr:to>
    <xdr:sp macro="" textlink="">
      <xdr:nvSpPr>
        <xdr:cNvPr id="316" name="楕円 315"/>
        <xdr:cNvSpPr/>
      </xdr:nvSpPr>
      <xdr:spPr>
        <a:xfrm>
          <a:off x="10426700" y="626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67969</xdr:rowOff>
    </xdr:from>
    <xdr:ext cx="534377" cy="259045"/>
    <xdr:sp macro="" textlink="">
      <xdr:nvSpPr>
        <xdr:cNvPr id="317" name="補助費等該当値テキスト"/>
        <xdr:cNvSpPr txBox="1"/>
      </xdr:nvSpPr>
      <xdr:spPr>
        <a:xfrm>
          <a:off x="10528300" y="624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15454</xdr:rowOff>
    </xdr:from>
    <xdr:to>
      <xdr:col>50</xdr:col>
      <xdr:colOff>165100</xdr:colOff>
      <xdr:row>35</xdr:row>
      <xdr:rowOff>117054</xdr:rowOff>
    </xdr:to>
    <xdr:sp macro="" textlink="">
      <xdr:nvSpPr>
        <xdr:cNvPr id="318" name="楕円 317"/>
        <xdr:cNvSpPr/>
      </xdr:nvSpPr>
      <xdr:spPr>
        <a:xfrm>
          <a:off x="9588500" y="601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133581</xdr:rowOff>
    </xdr:from>
    <xdr:ext cx="534377" cy="259045"/>
    <xdr:sp macro="" textlink="">
      <xdr:nvSpPr>
        <xdr:cNvPr id="319" name="テキスト ボックス 318"/>
        <xdr:cNvSpPr txBox="1"/>
      </xdr:nvSpPr>
      <xdr:spPr>
        <a:xfrm>
          <a:off x="9372111" y="579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141848</xdr:rowOff>
    </xdr:from>
    <xdr:to>
      <xdr:col>46</xdr:col>
      <xdr:colOff>38100</xdr:colOff>
      <xdr:row>35</xdr:row>
      <xdr:rowOff>71998</xdr:rowOff>
    </xdr:to>
    <xdr:sp macro="" textlink="">
      <xdr:nvSpPr>
        <xdr:cNvPr id="320" name="楕円 319"/>
        <xdr:cNvSpPr/>
      </xdr:nvSpPr>
      <xdr:spPr>
        <a:xfrm>
          <a:off x="8699500" y="597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88525</xdr:rowOff>
    </xdr:from>
    <xdr:ext cx="534377" cy="259045"/>
    <xdr:sp macro="" textlink="">
      <xdr:nvSpPr>
        <xdr:cNvPr id="321" name="テキスト ボックス 320"/>
        <xdr:cNvSpPr txBox="1"/>
      </xdr:nvSpPr>
      <xdr:spPr>
        <a:xfrm>
          <a:off x="8483111" y="5746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69295</xdr:rowOff>
    </xdr:from>
    <xdr:to>
      <xdr:col>41</xdr:col>
      <xdr:colOff>101600</xdr:colOff>
      <xdr:row>35</xdr:row>
      <xdr:rowOff>170895</xdr:rowOff>
    </xdr:to>
    <xdr:sp macro="" textlink="">
      <xdr:nvSpPr>
        <xdr:cNvPr id="322" name="楕円 321"/>
        <xdr:cNvSpPr/>
      </xdr:nvSpPr>
      <xdr:spPr>
        <a:xfrm>
          <a:off x="7810500" y="607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15972</xdr:rowOff>
    </xdr:from>
    <xdr:ext cx="534377" cy="259045"/>
    <xdr:sp macro="" textlink="">
      <xdr:nvSpPr>
        <xdr:cNvPr id="323" name="テキスト ボックス 322"/>
        <xdr:cNvSpPr txBox="1"/>
      </xdr:nvSpPr>
      <xdr:spPr>
        <a:xfrm>
          <a:off x="7594111" y="5845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116234</xdr:rowOff>
    </xdr:from>
    <xdr:to>
      <xdr:col>36</xdr:col>
      <xdr:colOff>165100</xdr:colOff>
      <xdr:row>37</xdr:row>
      <xdr:rowOff>46384</xdr:rowOff>
    </xdr:to>
    <xdr:sp macro="" textlink="">
      <xdr:nvSpPr>
        <xdr:cNvPr id="324" name="楕円 323"/>
        <xdr:cNvSpPr/>
      </xdr:nvSpPr>
      <xdr:spPr>
        <a:xfrm>
          <a:off x="6921500" y="628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62911</xdr:rowOff>
    </xdr:from>
    <xdr:ext cx="534377" cy="259045"/>
    <xdr:sp macro="" textlink="">
      <xdr:nvSpPr>
        <xdr:cNvPr id="325" name="テキスト ボックス 324"/>
        <xdr:cNvSpPr txBox="1"/>
      </xdr:nvSpPr>
      <xdr:spPr>
        <a:xfrm>
          <a:off x="6705111" y="606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9" name="テキスト ボックス 33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5594</xdr:rowOff>
    </xdr:from>
    <xdr:to>
      <xdr:col>54</xdr:col>
      <xdr:colOff>189865</xdr:colOff>
      <xdr:row>58</xdr:row>
      <xdr:rowOff>39170</xdr:rowOff>
    </xdr:to>
    <xdr:cxnSp macro="">
      <xdr:nvCxnSpPr>
        <xdr:cNvPr id="347" name="直線コネクタ 346"/>
        <xdr:cNvCxnSpPr/>
      </xdr:nvCxnSpPr>
      <xdr:spPr>
        <a:xfrm flipV="1">
          <a:off x="10475595" y="8578094"/>
          <a:ext cx="1270" cy="140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42997</xdr:rowOff>
    </xdr:from>
    <xdr:ext cx="534377" cy="259045"/>
    <xdr:sp macro="" textlink="">
      <xdr:nvSpPr>
        <xdr:cNvPr id="348" name="普通建設事業費最小値テキスト"/>
        <xdr:cNvSpPr txBox="1"/>
      </xdr:nvSpPr>
      <xdr:spPr>
        <a:xfrm>
          <a:off x="10528300" y="9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39170</xdr:rowOff>
    </xdr:from>
    <xdr:to>
      <xdr:col>55</xdr:col>
      <xdr:colOff>88900</xdr:colOff>
      <xdr:row>58</xdr:row>
      <xdr:rowOff>39170</xdr:rowOff>
    </xdr:to>
    <xdr:cxnSp macro="">
      <xdr:nvCxnSpPr>
        <xdr:cNvPr id="349" name="直線コネクタ 348"/>
        <xdr:cNvCxnSpPr/>
      </xdr:nvCxnSpPr>
      <xdr:spPr>
        <a:xfrm>
          <a:off x="10388600" y="998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123721</xdr:rowOff>
    </xdr:from>
    <xdr:ext cx="599010" cy="259045"/>
    <xdr:sp macro="" textlink="">
      <xdr:nvSpPr>
        <xdr:cNvPr id="350" name="普通建設事業費最大値テキスト"/>
        <xdr:cNvSpPr txBox="1"/>
      </xdr:nvSpPr>
      <xdr:spPr>
        <a:xfrm>
          <a:off x="10528300" y="8353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5594</xdr:rowOff>
    </xdr:from>
    <xdr:to>
      <xdr:col>55</xdr:col>
      <xdr:colOff>88900</xdr:colOff>
      <xdr:row>50</xdr:row>
      <xdr:rowOff>5594</xdr:rowOff>
    </xdr:to>
    <xdr:cxnSp macro="">
      <xdr:nvCxnSpPr>
        <xdr:cNvPr id="351" name="直線コネクタ 350"/>
        <xdr:cNvCxnSpPr/>
      </xdr:nvCxnSpPr>
      <xdr:spPr>
        <a:xfrm>
          <a:off x="10388600" y="857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66841</xdr:rowOff>
    </xdr:from>
    <xdr:to>
      <xdr:col>55</xdr:col>
      <xdr:colOff>0</xdr:colOff>
      <xdr:row>56</xdr:row>
      <xdr:rowOff>12360</xdr:rowOff>
    </xdr:to>
    <xdr:cxnSp macro="">
      <xdr:nvCxnSpPr>
        <xdr:cNvPr id="352" name="直線コネクタ 351"/>
        <xdr:cNvCxnSpPr/>
      </xdr:nvCxnSpPr>
      <xdr:spPr>
        <a:xfrm>
          <a:off x="9639300" y="9496591"/>
          <a:ext cx="838200" cy="116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164950</xdr:rowOff>
    </xdr:from>
    <xdr:ext cx="534377" cy="259045"/>
    <xdr:sp macro="" textlink="">
      <xdr:nvSpPr>
        <xdr:cNvPr id="353" name="普通建設事業費平均値テキスト"/>
        <xdr:cNvSpPr txBox="1"/>
      </xdr:nvSpPr>
      <xdr:spPr>
        <a:xfrm>
          <a:off x="10528300" y="9251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142073</xdr:rowOff>
    </xdr:from>
    <xdr:to>
      <xdr:col>55</xdr:col>
      <xdr:colOff>50800</xdr:colOff>
      <xdr:row>55</xdr:row>
      <xdr:rowOff>72223</xdr:rowOff>
    </xdr:to>
    <xdr:sp macro="" textlink="">
      <xdr:nvSpPr>
        <xdr:cNvPr id="354" name="フローチャート: 判断 353"/>
        <xdr:cNvSpPr/>
      </xdr:nvSpPr>
      <xdr:spPr>
        <a:xfrm>
          <a:off x="10426700" y="940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137569</xdr:rowOff>
    </xdr:from>
    <xdr:to>
      <xdr:col>50</xdr:col>
      <xdr:colOff>114300</xdr:colOff>
      <xdr:row>55</xdr:row>
      <xdr:rowOff>66841</xdr:rowOff>
    </xdr:to>
    <xdr:cxnSp macro="">
      <xdr:nvCxnSpPr>
        <xdr:cNvPr id="355" name="直線コネクタ 354"/>
        <xdr:cNvCxnSpPr/>
      </xdr:nvCxnSpPr>
      <xdr:spPr>
        <a:xfrm>
          <a:off x="8750300" y="9395869"/>
          <a:ext cx="889000" cy="100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128997</xdr:rowOff>
    </xdr:from>
    <xdr:to>
      <xdr:col>50</xdr:col>
      <xdr:colOff>165100</xdr:colOff>
      <xdr:row>55</xdr:row>
      <xdr:rowOff>59147</xdr:rowOff>
    </xdr:to>
    <xdr:sp macro="" textlink="">
      <xdr:nvSpPr>
        <xdr:cNvPr id="356" name="フローチャート: 判断 355"/>
        <xdr:cNvSpPr/>
      </xdr:nvSpPr>
      <xdr:spPr>
        <a:xfrm>
          <a:off x="9588500" y="9387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75674</xdr:rowOff>
    </xdr:from>
    <xdr:ext cx="534377" cy="259045"/>
    <xdr:sp macro="" textlink="">
      <xdr:nvSpPr>
        <xdr:cNvPr id="357" name="テキスト ボックス 356"/>
        <xdr:cNvSpPr txBox="1"/>
      </xdr:nvSpPr>
      <xdr:spPr>
        <a:xfrm>
          <a:off x="9372111" y="916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96568</xdr:rowOff>
    </xdr:from>
    <xdr:to>
      <xdr:col>45</xdr:col>
      <xdr:colOff>177800</xdr:colOff>
      <xdr:row>54</xdr:row>
      <xdr:rowOff>137569</xdr:rowOff>
    </xdr:to>
    <xdr:cxnSp macro="">
      <xdr:nvCxnSpPr>
        <xdr:cNvPr id="358" name="直線コネクタ 357"/>
        <xdr:cNvCxnSpPr/>
      </xdr:nvCxnSpPr>
      <xdr:spPr>
        <a:xfrm>
          <a:off x="7861300" y="9354868"/>
          <a:ext cx="889000" cy="4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159135</xdr:rowOff>
    </xdr:from>
    <xdr:to>
      <xdr:col>46</xdr:col>
      <xdr:colOff>38100</xdr:colOff>
      <xdr:row>55</xdr:row>
      <xdr:rowOff>89285</xdr:rowOff>
    </xdr:to>
    <xdr:sp macro="" textlink="">
      <xdr:nvSpPr>
        <xdr:cNvPr id="359" name="フローチャート: 判断 358"/>
        <xdr:cNvSpPr/>
      </xdr:nvSpPr>
      <xdr:spPr>
        <a:xfrm>
          <a:off x="8699500" y="941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80412</xdr:rowOff>
    </xdr:from>
    <xdr:ext cx="534377" cy="259045"/>
    <xdr:sp macro="" textlink="">
      <xdr:nvSpPr>
        <xdr:cNvPr id="360" name="テキスト ボックス 359"/>
        <xdr:cNvSpPr txBox="1"/>
      </xdr:nvSpPr>
      <xdr:spPr>
        <a:xfrm>
          <a:off x="8483111" y="951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66667</xdr:rowOff>
    </xdr:from>
    <xdr:to>
      <xdr:col>41</xdr:col>
      <xdr:colOff>50800</xdr:colOff>
      <xdr:row>54</xdr:row>
      <xdr:rowOff>96568</xdr:rowOff>
    </xdr:to>
    <xdr:cxnSp macro="">
      <xdr:nvCxnSpPr>
        <xdr:cNvPr id="361" name="直線コネクタ 360"/>
        <xdr:cNvCxnSpPr/>
      </xdr:nvCxnSpPr>
      <xdr:spPr>
        <a:xfrm>
          <a:off x="6972300" y="9153517"/>
          <a:ext cx="889000" cy="20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102643</xdr:rowOff>
    </xdr:from>
    <xdr:to>
      <xdr:col>41</xdr:col>
      <xdr:colOff>101600</xdr:colOff>
      <xdr:row>54</xdr:row>
      <xdr:rowOff>32793</xdr:rowOff>
    </xdr:to>
    <xdr:sp macro="" textlink="">
      <xdr:nvSpPr>
        <xdr:cNvPr id="362" name="フローチャート: 判断 361"/>
        <xdr:cNvSpPr/>
      </xdr:nvSpPr>
      <xdr:spPr>
        <a:xfrm>
          <a:off x="7810500" y="9189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49320</xdr:rowOff>
    </xdr:from>
    <xdr:ext cx="534377" cy="259045"/>
    <xdr:sp macro="" textlink="">
      <xdr:nvSpPr>
        <xdr:cNvPr id="363" name="テキスト ボックス 362"/>
        <xdr:cNvSpPr txBox="1"/>
      </xdr:nvSpPr>
      <xdr:spPr>
        <a:xfrm>
          <a:off x="7594111" y="896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168864</xdr:rowOff>
    </xdr:from>
    <xdr:to>
      <xdr:col>36</xdr:col>
      <xdr:colOff>165100</xdr:colOff>
      <xdr:row>55</xdr:row>
      <xdr:rowOff>99014</xdr:rowOff>
    </xdr:to>
    <xdr:sp macro="" textlink="">
      <xdr:nvSpPr>
        <xdr:cNvPr id="364" name="フローチャート: 判断 363"/>
        <xdr:cNvSpPr/>
      </xdr:nvSpPr>
      <xdr:spPr>
        <a:xfrm>
          <a:off x="6921500" y="942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90141</xdr:rowOff>
    </xdr:from>
    <xdr:ext cx="534377" cy="259045"/>
    <xdr:sp macro="" textlink="">
      <xdr:nvSpPr>
        <xdr:cNvPr id="365" name="テキスト ボックス 364"/>
        <xdr:cNvSpPr txBox="1"/>
      </xdr:nvSpPr>
      <xdr:spPr>
        <a:xfrm>
          <a:off x="6705111" y="951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133010</xdr:rowOff>
    </xdr:from>
    <xdr:to>
      <xdr:col>55</xdr:col>
      <xdr:colOff>50800</xdr:colOff>
      <xdr:row>56</xdr:row>
      <xdr:rowOff>63160</xdr:rowOff>
    </xdr:to>
    <xdr:sp macro="" textlink="">
      <xdr:nvSpPr>
        <xdr:cNvPr id="371" name="楕円 370"/>
        <xdr:cNvSpPr/>
      </xdr:nvSpPr>
      <xdr:spPr>
        <a:xfrm>
          <a:off x="10426700" y="956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111437</xdr:rowOff>
    </xdr:from>
    <xdr:ext cx="534377" cy="259045"/>
    <xdr:sp macro="" textlink="">
      <xdr:nvSpPr>
        <xdr:cNvPr id="372" name="普通建設事業費該当値テキスト"/>
        <xdr:cNvSpPr txBox="1"/>
      </xdr:nvSpPr>
      <xdr:spPr>
        <a:xfrm>
          <a:off x="10528300" y="9541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16041</xdr:rowOff>
    </xdr:from>
    <xdr:to>
      <xdr:col>50</xdr:col>
      <xdr:colOff>165100</xdr:colOff>
      <xdr:row>55</xdr:row>
      <xdr:rowOff>117641</xdr:rowOff>
    </xdr:to>
    <xdr:sp macro="" textlink="">
      <xdr:nvSpPr>
        <xdr:cNvPr id="373" name="楕円 372"/>
        <xdr:cNvSpPr/>
      </xdr:nvSpPr>
      <xdr:spPr>
        <a:xfrm>
          <a:off x="9588500" y="944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108768</xdr:rowOff>
    </xdr:from>
    <xdr:ext cx="534377" cy="259045"/>
    <xdr:sp macro="" textlink="">
      <xdr:nvSpPr>
        <xdr:cNvPr id="374" name="テキスト ボックス 373"/>
        <xdr:cNvSpPr txBox="1"/>
      </xdr:nvSpPr>
      <xdr:spPr>
        <a:xfrm>
          <a:off x="9372111" y="953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86769</xdr:rowOff>
    </xdr:from>
    <xdr:to>
      <xdr:col>46</xdr:col>
      <xdr:colOff>38100</xdr:colOff>
      <xdr:row>55</xdr:row>
      <xdr:rowOff>16919</xdr:rowOff>
    </xdr:to>
    <xdr:sp macro="" textlink="">
      <xdr:nvSpPr>
        <xdr:cNvPr id="375" name="楕円 374"/>
        <xdr:cNvSpPr/>
      </xdr:nvSpPr>
      <xdr:spPr>
        <a:xfrm>
          <a:off x="8699500" y="934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33446</xdr:rowOff>
    </xdr:from>
    <xdr:ext cx="534377" cy="259045"/>
    <xdr:sp macro="" textlink="">
      <xdr:nvSpPr>
        <xdr:cNvPr id="376" name="テキスト ボックス 375"/>
        <xdr:cNvSpPr txBox="1"/>
      </xdr:nvSpPr>
      <xdr:spPr>
        <a:xfrm>
          <a:off x="8483111" y="9120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45768</xdr:rowOff>
    </xdr:from>
    <xdr:to>
      <xdr:col>41</xdr:col>
      <xdr:colOff>101600</xdr:colOff>
      <xdr:row>54</xdr:row>
      <xdr:rowOff>147368</xdr:rowOff>
    </xdr:to>
    <xdr:sp macro="" textlink="">
      <xdr:nvSpPr>
        <xdr:cNvPr id="377" name="楕円 376"/>
        <xdr:cNvSpPr/>
      </xdr:nvSpPr>
      <xdr:spPr>
        <a:xfrm>
          <a:off x="7810500" y="930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138495</xdr:rowOff>
    </xdr:from>
    <xdr:ext cx="534377" cy="259045"/>
    <xdr:sp macro="" textlink="">
      <xdr:nvSpPr>
        <xdr:cNvPr id="378" name="テキスト ボックス 377"/>
        <xdr:cNvSpPr txBox="1"/>
      </xdr:nvSpPr>
      <xdr:spPr>
        <a:xfrm>
          <a:off x="7594111" y="939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15867</xdr:rowOff>
    </xdr:from>
    <xdr:to>
      <xdr:col>36</xdr:col>
      <xdr:colOff>165100</xdr:colOff>
      <xdr:row>53</xdr:row>
      <xdr:rowOff>117467</xdr:rowOff>
    </xdr:to>
    <xdr:sp macro="" textlink="">
      <xdr:nvSpPr>
        <xdr:cNvPr id="379" name="楕円 378"/>
        <xdr:cNvSpPr/>
      </xdr:nvSpPr>
      <xdr:spPr>
        <a:xfrm>
          <a:off x="6921500" y="910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51</xdr:row>
      <xdr:rowOff>133994</xdr:rowOff>
    </xdr:from>
    <xdr:ext cx="599010" cy="259045"/>
    <xdr:sp macro="" textlink="">
      <xdr:nvSpPr>
        <xdr:cNvPr id="380" name="テキスト ボックス 379"/>
        <xdr:cNvSpPr txBox="1"/>
      </xdr:nvSpPr>
      <xdr:spPr>
        <a:xfrm>
          <a:off x="6672795" y="8877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48620</xdr:rowOff>
    </xdr:from>
    <xdr:to>
      <xdr:col>54</xdr:col>
      <xdr:colOff>189865</xdr:colOff>
      <xdr:row>79</xdr:row>
      <xdr:rowOff>98879</xdr:rowOff>
    </xdr:to>
    <xdr:cxnSp macro="">
      <xdr:nvCxnSpPr>
        <xdr:cNvPr id="406" name="直線コネクタ 405"/>
        <xdr:cNvCxnSpPr/>
      </xdr:nvCxnSpPr>
      <xdr:spPr>
        <a:xfrm flipV="1">
          <a:off x="10475595" y="12050120"/>
          <a:ext cx="1270" cy="1593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166747</xdr:rowOff>
    </xdr:from>
    <xdr:ext cx="534377" cy="259045"/>
    <xdr:sp macro="" textlink="">
      <xdr:nvSpPr>
        <xdr:cNvPr id="409" name="普通建設事業費 （ うち新規整備　）最大値テキスト"/>
        <xdr:cNvSpPr txBox="1"/>
      </xdr:nvSpPr>
      <xdr:spPr>
        <a:xfrm>
          <a:off x="10528300" y="1182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48620</xdr:rowOff>
    </xdr:from>
    <xdr:to>
      <xdr:col>55</xdr:col>
      <xdr:colOff>88900</xdr:colOff>
      <xdr:row>70</xdr:row>
      <xdr:rowOff>48620</xdr:rowOff>
    </xdr:to>
    <xdr:cxnSp macro="">
      <xdr:nvCxnSpPr>
        <xdr:cNvPr id="410" name="直線コネクタ 409"/>
        <xdr:cNvCxnSpPr/>
      </xdr:nvCxnSpPr>
      <xdr:spPr>
        <a:xfrm>
          <a:off x="10388600" y="1205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127257</xdr:rowOff>
    </xdr:from>
    <xdr:to>
      <xdr:col>55</xdr:col>
      <xdr:colOff>0</xdr:colOff>
      <xdr:row>78</xdr:row>
      <xdr:rowOff>161204</xdr:rowOff>
    </xdr:to>
    <xdr:cxnSp macro="">
      <xdr:nvCxnSpPr>
        <xdr:cNvPr id="411" name="直線コネクタ 410"/>
        <xdr:cNvCxnSpPr/>
      </xdr:nvCxnSpPr>
      <xdr:spPr>
        <a:xfrm>
          <a:off x="9639300" y="13328907"/>
          <a:ext cx="838200" cy="20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79005</xdr:rowOff>
    </xdr:from>
    <xdr:ext cx="534377" cy="259045"/>
    <xdr:sp macro="" textlink="">
      <xdr:nvSpPr>
        <xdr:cNvPr id="412" name="普通建設事業費 （ うち新規整備　）平均値テキスト"/>
        <xdr:cNvSpPr txBox="1"/>
      </xdr:nvSpPr>
      <xdr:spPr>
        <a:xfrm>
          <a:off x="10528300" y="13109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56128</xdr:rowOff>
    </xdr:from>
    <xdr:to>
      <xdr:col>55</xdr:col>
      <xdr:colOff>50800</xdr:colOff>
      <xdr:row>77</xdr:row>
      <xdr:rowOff>157728</xdr:rowOff>
    </xdr:to>
    <xdr:sp macro="" textlink="">
      <xdr:nvSpPr>
        <xdr:cNvPr id="413" name="フローチャート: 判断 412"/>
        <xdr:cNvSpPr/>
      </xdr:nvSpPr>
      <xdr:spPr>
        <a:xfrm>
          <a:off x="10426700" y="1325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103696</xdr:rowOff>
    </xdr:from>
    <xdr:to>
      <xdr:col>50</xdr:col>
      <xdr:colOff>114300</xdr:colOff>
      <xdr:row>77</xdr:row>
      <xdr:rowOff>127257</xdr:rowOff>
    </xdr:to>
    <xdr:cxnSp macro="">
      <xdr:nvCxnSpPr>
        <xdr:cNvPr id="414" name="直線コネクタ 413"/>
        <xdr:cNvCxnSpPr/>
      </xdr:nvCxnSpPr>
      <xdr:spPr>
        <a:xfrm>
          <a:off x="8750300" y="13133896"/>
          <a:ext cx="889000" cy="19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97913</xdr:rowOff>
    </xdr:from>
    <xdr:to>
      <xdr:col>50</xdr:col>
      <xdr:colOff>165100</xdr:colOff>
      <xdr:row>78</xdr:row>
      <xdr:rowOff>28063</xdr:rowOff>
    </xdr:to>
    <xdr:sp macro="" textlink="">
      <xdr:nvSpPr>
        <xdr:cNvPr id="415" name="フローチャート: 判断 414"/>
        <xdr:cNvSpPr/>
      </xdr:nvSpPr>
      <xdr:spPr>
        <a:xfrm>
          <a:off x="9588500" y="1329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19190</xdr:rowOff>
    </xdr:from>
    <xdr:ext cx="534377" cy="259045"/>
    <xdr:sp macro="" textlink="">
      <xdr:nvSpPr>
        <xdr:cNvPr id="416" name="テキスト ボックス 415"/>
        <xdr:cNvSpPr txBox="1"/>
      </xdr:nvSpPr>
      <xdr:spPr>
        <a:xfrm>
          <a:off x="9372111" y="1339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103696</xdr:rowOff>
    </xdr:from>
    <xdr:to>
      <xdr:col>45</xdr:col>
      <xdr:colOff>177800</xdr:colOff>
      <xdr:row>76</xdr:row>
      <xdr:rowOff>138770</xdr:rowOff>
    </xdr:to>
    <xdr:cxnSp macro="">
      <xdr:nvCxnSpPr>
        <xdr:cNvPr id="417" name="直線コネクタ 416"/>
        <xdr:cNvCxnSpPr/>
      </xdr:nvCxnSpPr>
      <xdr:spPr>
        <a:xfrm flipV="1">
          <a:off x="7861300" y="13133896"/>
          <a:ext cx="889000" cy="35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53434</xdr:rowOff>
    </xdr:from>
    <xdr:to>
      <xdr:col>46</xdr:col>
      <xdr:colOff>38100</xdr:colOff>
      <xdr:row>77</xdr:row>
      <xdr:rowOff>155034</xdr:rowOff>
    </xdr:to>
    <xdr:sp macro="" textlink="">
      <xdr:nvSpPr>
        <xdr:cNvPr id="418" name="フローチャート: 判断 417"/>
        <xdr:cNvSpPr/>
      </xdr:nvSpPr>
      <xdr:spPr>
        <a:xfrm>
          <a:off x="8699500" y="1325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146161</xdr:rowOff>
    </xdr:from>
    <xdr:ext cx="534377" cy="259045"/>
    <xdr:sp macro="" textlink="">
      <xdr:nvSpPr>
        <xdr:cNvPr id="419" name="テキスト ボックス 418"/>
        <xdr:cNvSpPr txBox="1"/>
      </xdr:nvSpPr>
      <xdr:spPr>
        <a:xfrm>
          <a:off x="8483111" y="1334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25775</xdr:rowOff>
    </xdr:from>
    <xdr:to>
      <xdr:col>41</xdr:col>
      <xdr:colOff>50800</xdr:colOff>
      <xdr:row>76</xdr:row>
      <xdr:rowOff>138770</xdr:rowOff>
    </xdr:to>
    <xdr:cxnSp macro="">
      <xdr:nvCxnSpPr>
        <xdr:cNvPr id="420" name="直線コネクタ 419"/>
        <xdr:cNvCxnSpPr/>
      </xdr:nvCxnSpPr>
      <xdr:spPr>
        <a:xfrm>
          <a:off x="6972300" y="12884525"/>
          <a:ext cx="889000" cy="28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144123</xdr:rowOff>
    </xdr:from>
    <xdr:to>
      <xdr:col>41</xdr:col>
      <xdr:colOff>101600</xdr:colOff>
      <xdr:row>75</xdr:row>
      <xdr:rowOff>74273</xdr:rowOff>
    </xdr:to>
    <xdr:sp macro="" textlink="">
      <xdr:nvSpPr>
        <xdr:cNvPr id="421" name="フローチャート: 判断 420"/>
        <xdr:cNvSpPr/>
      </xdr:nvSpPr>
      <xdr:spPr>
        <a:xfrm>
          <a:off x="7810500" y="1283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90800</xdr:rowOff>
    </xdr:from>
    <xdr:ext cx="534377" cy="259045"/>
    <xdr:sp macro="" textlink="">
      <xdr:nvSpPr>
        <xdr:cNvPr id="422" name="テキスト ボックス 421"/>
        <xdr:cNvSpPr txBox="1"/>
      </xdr:nvSpPr>
      <xdr:spPr>
        <a:xfrm>
          <a:off x="7594111" y="1260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104739</xdr:rowOff>
    </xdr:from>
    <xdr:to>
      <xdr:col>36</xdr:col>
      <xdr:colOff>165100</xdr:colOff>
      <xdr:row>77</xdr:row>
      <xdr:rowOff>34889</xdr:rowOff>
    </xdr:to>
    <xdr:sp macro="" textlink="">
      <xdr:nvSpPr>
        <xdr:cNvPr id="423" name="フローチャート: 判断 422"/>
        <xdr:cNvSpPr/>
      </xdr:nvSpPr>
      <xdr:spPr>
        <a:xfrm>
          <a:off x="6921500" y="1313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26016</xdr:rowOff>
    </xdr:from>
    <xdr:ext cx="534377" cy="259045"/>
    <xdr:sp macro="" textlink="">
      <xdr:nvSpPr>
        <xdr:cNvPr id="424" name="テキスト ボックス 423"/>
        <xdr:cNvSpPr txBox="1"/>
      </xdr:nvSpPr>
      <xdr:spPr>
        <a:xfrm>
          <a:off x="6705111" y="1322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110404</xdr:rowOff>
    </xdr:from>
    <xdr:to>
      <xdr:col>55</xdr:col>
      <xdr:colOff>50800</xdr:colOff>
      <xdr:row>79</xdr:row>
      <xdr:rowOff>40554</xdr:rowOff>
    </xdr:to>
    <xdr:sp macro="" textlink="">
      <xdr:nvSpPr>
        <xdr:cNvPr id="430" name="楕円 429"/>
        <xdr:cNvSpPr/>
      </xdr:nvSpPr>
      <xdr:spPr>
        <a:xfrm>
          <a:off x="10426700" y="1348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25331</xdr:rowOff>
    </xdr:from>
    <xdr:ext cx="469744" cy="259045"/>
    <xdr:sp macro="" textlink="">
      <xdr:nvSpPr>
        <xdr:cNvPr id="431" name="普通建設事業費 （ うち新規整備　）該当値テキスト"/>
        <xdr:cNvSpPr txBox="1"/>
      </xdr:nvSpPr>
      <xdr:spPr>
        <a:xfrm>
          <a:off x="10528300" y="13398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76457</xdr:rowOff>
    </xdr:from>
    <xdr:to>
      <xdr:col>50</xdr:col>
      <xdr:colOff>165100</xdr:colOff>
      <xdr:row>78</xdr:row>
      <xdr:rowOff>6607</xdr:rowOff>
    </xdr:to>
    <xdr:sp macro="" textlink="">
      <xdr:nvSpPr>
        <xdr:cNvPr id="432" name="楕円 431"/>
        <xdr:cNvSpPr/>
      </xdr:nvSpPr>
      <xdr:spPr>
        <a:xfrm>
          <a:off x="9588500" y="1327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23134</xdr:rowOff>
    </xdr:from>
    <xdr:ext cx="534377" cy="259045"/>
    <xdr:sp macro="" textlink="">
      <xdr:nvSpPr>
        <xdr:cNvPr id="433" name="テキスト ボックス 432"/>
        <xdr:cNvSpPr txBox="1"/>
      </xdr:nvSpPr>
      <xdr:spPr>
        <a:xfrm>
          <a:off x="9372111" y="1305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52896</xdr:rowOff>
    </xdr:from>
    <xdr:to>
      <xdr:col>46</xdr:col>
      <xdr:colOff>38100</xdr:colOff>
      <xdr:row>76</xdr:row>
      <xdr:rowOff>154496</xdr:rowOff>
    </xdr:to>
    <xdr:sp macro="" textlink="">
      <xdr:nvSpPr>
        <xdr:cNvPr id="434" name="楕円 433"/>
        <xdr:cNvSpPr/>
      </xdr:nvSpPr>
      <xdr:spPr>
        <a:xfrm>
          <a:off x="8699500" y="1308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171022</xdr:rowOff>
    </xdr:from>
    <xdr:ext cx="534377" cy="259045"/>
    <xdr:sp macro="" textlink="">
      <xdr:nvSpPr>
        <xdr:cNvPr id="435" name="テキスト ボックス 434"/>
        <xdr:cNvSpPr txBox="1"/>
      </xdr:nvSpPr>
      <xdr:spPr>
        <a:xfrm>
          <a:off x="8483111" y="1285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87970</xdr:rowOff>
    </xdr:from>
    <xdr:to>
      <xdr:col>41</xdr:col>
      <xdr:colOff>101600</xdr:colOff>
      <xdr:row>77</xdr:row>
      <xdr:rowOff>18120</xdr:rowOff>
    </xdr:to>
    <xdr:sp macro="" textlink="">
      <xdr:nvSpPr>
        <xdr:cNvPr id="436" name="楕円 435"/>
        <xdr:cNvSpPr/>
      </xdr:nvSpPr>
      <xdr:spPr>
        <a:xfrm>
          <a:off x="7810500" y="1311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9247</xdr:rowOff>
    </xdr:from>
    <xdr:ext cx="534377" cy="259045"/>
    <xdr:sp macro="" textlink="">
      <xdr:nvSpPr>
        <xdr:cNvPr id="437" name="テキスト ボックス 436"/>
        <xdr:cNvSpPr txBox="1"/>
      </xdr:nvSpPr>
      <xdr:spPr>
        <a:xfrm>
          <a:off x="7594111" y="1321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146425</xdr:rowOff>
    </xdr:from>
    <xdr:to>
      <xdr:col>36</xdr:col>
      <xdr:colOff>165100</xdr:colOff>
      <xdr:row>75</xdr:row>
      <xdr:rowOff>76575</xdr:rowOff>
    </xdr:to>
    <xdr:sp macro="" textlink="">
      <xdr:nvSpPr>
        <xdr:cNvPr id="438" name="楕円 437"/>
        <xdr:cNvSpPr/>
      </xdr:nvSpPr>
      <xdr:spPr>
        <a:xfrm>
          <a:off x="6921500" y="1283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93102</xdr:rowOff>
    </xdr:from>
    <xdr:ext cx="534377" cy="259045"/>
    <xdr:sp macro="" textlink="">
      <xdr:nvSpPr>
        <xdr:cNvPr id="439" name="テキスト ボックス 438"/>
        <xdr:cNvSpPr txBox="1"/>
      </xdr:nvSpPr>
      <xdr:spPr>
        <a:xfrm>
          <a:off x="6705111" y="1260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60001</xdr:rowOff>
    </xdr:from>
    <xdr:to>
      <xdr:col>54</xdr:col>
      <xdr:colOff>189865</xdr:colOff>
      <xdr:row>99</xdr:row>
      <xdr:rowOff>3584</xdr:rowOff>
    </xdr:to>
    <xdr:cxnSp macro="">
      <xdr:nvCxnSpPr>
        <xdr:cNvPr id="465" name="直線コネクタ 464"/>
        <xdr:cNvCxnSpPr/>
      </xdr:nvCxnSpPr>
      <xdr:spPr>
        <a:xfrm flipV="1">
          <a:off x="10475595" y="15490501"/>
          <a:ext cx="1270" cy="1486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7411</xdr:rowOff>
    </xdr:from>
    <xdr:ext cx="469744" cy="259045"/>
    <xdr:sp macro="" textlink="">
      <xdr:nvSpPr>
        <xdr:cNvPr id="466" name="普通建設事業費 （ うち更新整備　）最小値テキスト"/>
        <xdr:cNvSpPr txBox="1"/>
      </xdr:nvSpPr>
      <xdr:spPr>
        <a:xfrm>
          <a:off x="10528300" y="1698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3584</xdr:rowOff>
    </xdr:from>
    <xdr:to>
      <xdr:col>55</xdr:col>
      <xdr:colOff>88900</xdr:colOff>
      <xdr:row>99</xdr:row>
      <xdr:rowOff>3584</xdr:rowOff>
    </xdr:to>
    <xdr:cxnSp macro="">
      <xdr:nvCxnSpPr>
        <xdr:cNvPr id="467" name="直線コネクタ 466"/>
        <xdr:cNvCxnSpPr/>
      </xdr:nvCxnSpPr>
      <xdr:spPr>
        <a:xfrm>
          <a:off x="10388600" y="16977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6678</xdr:rowOff>
    </xdr:from>
    <xdr:ext cx="534377" cy="259045"/>
    <xdr:sp macro="" textlink="">
      <xdr:nvSpPr>
        <xdr:cNvPr id="468" name="普通建設事業費 （ うち更新整備　）最大値テキスト"/>
        <xdr:cNvSpPr txBox="1"/>
      </xdr:nvSpPr>
      <xdr:spPr>
        <a:xfrm>
          <a:off x="10528300" y="1526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60001</xdr:rowOff>
    </xdr:from>
    <xdr:to>
      <xdr:col>55</xdr:col>
      <xdr:colOff>88900</xdr:colOff>
      <xdr:row>90</xdr:row>
      <xdr:rowOff>60001</xdr:rowOff>
    </xdr:to>
    <xdr:cxnSp macro="">
      <xdr:nvCxnSpPr>
        <xdr:cNvPr id="469" name="直線コネクタ 468"/>
        <xdr:cNvCxnSpPr/>
      </xdr:nvCxnSpPr>
      <xdr:spPr>
        <a:xfrm>
          <a:off x="10388600" y="15490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140157</xdr:rowOff>
    </xdr:from>
    <xdr:to>
      <xdr:col>55</xdr:col>
      <xdr:colOff>0</xdr:colOff>
      <xdr:row>97</xdr:row>
      <xdr:rowOff>7700</xdr:rowOff>
    </xdr:to>
    <xdr:cxnSp macro="">
      <xdr:nvCxnSpPr>
        <xdr:cNvPr id="470" name="直線コネクタ 469"/>
        <xdr:cNvCxnSpPr/>
      </xdr:nvCxnSpPr>
      <xdr:spPr>
        <a:xfrm flipV="1">
          <a:off x="9639300" y="16599357"/>
          <a:ext cx="838200" cy="38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155146</xdr:rowOff>
    </xdr:from>
    <xdr:ext cx="534377" cy="259045"/>
    <xdr:sp macro="" textlink="">
      <xdr:nvSpPr>
        <xdr:cNvPr id="471" name="普通建設事業費 （ うち更新整備　）平均値テキスト"/>
        <xdr:cNvSpPr txBox="1"/>
      </xdr:nvSpPr>
      <xdr:spPr>
        <a:xfrm>
          <a:off x="10528300" y="16271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132269</xdr:rowOff>
    </xdr:from>
    <xdr:to>
      <xdr:col>55</xdr:col>
      <xdr:colOff>50800</xdr:colOff>
      <xdr:row>96</xdr:row>
      <xdr:rowOff>62419</xdr:rowOff>
    </xdr:to>
    <xdr:sp macro="" textlink="">
      <xdr:nvSpPr>
        <xdr:cNvPr id="472" name="フローチャート: 判断 471"/>
        <xdr:cNvSpPr/>
      </xdr:nvSpPr>
      <xdr:spPr>
        <a:xfrm>
          <a:off x="104267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153335</xdr:rowOff>
    </xdr:from>
    <xdr:to>
      <xdr:col>50</xdr:col>
      <xdr:colOff>114300</xdr:colOff>
      <xdr:row>97</xdr:row>
      <xdr:rowOff>7700</xdr:rowOff>
    </xdr:to>
    <xdr:cxnSp macro="">
      <xdr:nvCxnSpPr>
        <xdr:cNvPr id="473" name="直線コネクタ 472"/>
        <xdr:cNvCxnSpPr/>
      </xdr:nvCxnSpPr>
      <xdr:spPr>
        <a:xfrm>
          <a:off x="8750300" y="16612535"/>
          <a:ext cx="889000" cy="2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98306</xdr:rowOff>
    </xdr:from>
    <xdr:to>
      <xdr:col>50</xdr:col>
      <xdr:colOff>165100</xdr:colOff>
      <xdr:row>96</xdr:row>
      <xdr:rowOff>28456</xdr:rowOff>
    </xdr:to>
    <xdr:sp macro="" textlink="">
      <xdr:nvSpPr>
        <xdr:cNvPr id="474" name="フローチャート: 判断 473"/>
        <xdr:cNvSpPr/>
      </xdr:nvSpPr>
      <xdr:spPr>
        <a:xfrm>
          <a:off x="9588500" y="1638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44983</xdr:rowOff>
    </xdr:from>
    <xdr:ext cx="534377" cy="259045"/>
    <xdr:sp macro="" textlink="">
      <xdr:nvSpPr>
        <xdr:cNvPr id="475" name="テキスト ボックス 474"/>
        <xdr:cNvSpPr txBox="1"/>
      </xdr:nvSpPr>
      <xdr:spPr>
        <a:xfrm>
          <a:off x="9372111" y="1616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137953</xdr:rowOff>
    </xdr:from>
    <xdr:to>
      <xdr:col>45</xdr:col>
      <xdr:colOff>177800</xdr:colOff>
      <xdr:row>96</xdr:row>
      <xdr:rowOff>153335</xdr:rowOff>
    </xdr:to>
    <xdr:cxnSp macro="">
      <xdr:nvCxnSpPr>
        <xdr:cNvPr id="476" name="直線コネクタ 475"/>
        <xdr:cNvCxnSpPr/>
      </xdr:nvCxnSpPr>
      <xdr:spPr>
        <a:xfrm>
          <a:off x="7861300" y="16425703"/>
          <a:ext cx="889000" cy="186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164779</xdr:rowOff>
    </xdr:from>
    <xdr:to>
      <xdr:col>46</xdr:col>
      <xdr:colOff>38100</xdr:colOff>
      <xdr:row>96</xdr:row>
      <xdr:rowOff>94929</xdr:rowOff>
    </xdr:to>
    <xdr:sp macro="" textlink="">
      <xdr:nvSpPr>
        <xdr:cNvPr id="477" name="フローチャート: 判断 476"/>
        <xdr:cNvSpPr/>
      </xdr:nvSpPr>
      <xdr:spPr>
        <a:xfrm>
          <a:off x="8699500" y="1645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111456</xdr:rowOff>
    </xdr:from>
    <xdr:ext cx="534377" cy="259045"/>
    <xdr:sp macro="" textlink="">
      <xdr:nvSpPr>
        <xdr:cNvPr id="478" name="テキスト ボックス 477"/>
        <xdr:cNvSpPr txBox="1"/>
      </xdr:nvSpPr>
      <xdr:spPr>
        <a:xfrm>
          <a:off x="8483111" y="1622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137953</xdr:rowOff>
    </xdr:from>
    <xdr:to>
      <xdr:col>41</xdr:col>
      <xdr:colOff>50800</xdr:colOff>
      <xdr:row>96</xdr:row>
      <xdr:rowOff>5006</xdr:rowOff>
    </xdr:to>
    <xdr:cxnSp macro="">
      <xdr:nvCxnSpPr>
        <xdr:cNvPr id="479" name="直線コネクタ 478"/>
        <xdr:cNvCxnSpPr/>
      </xdr:nvCxnSpPr>
      <xdr:spPr>
        <a:xfrm flipV="1">
          <a:off x="6972300" y="16425703"/>
          <a:ext cx="889000" cy="3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118357</xdr:rowOff>
    </xdr:from>
    <xdr:to>
      <xdr:col>41</xdr:col>
      <xdr:colOff>101600</xdr:colOff>
      <xdr:row>97</xdr:row>
      <xdr:rowOff>48507</xdr:rowOff>
    </xdr:to>
    <xdr:sp macro="" textlink="">
      <xdr:nvSpPr>
        <xdr:cNvPr id="480" name="フローチャート: 判断 479"/>
        <xdr:cNvSpPr/>
      </xdr:nvSpPr>
      <xdr:spPr>
        <a:xfrm>
          <a:off x="7810500" y="16577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39634</xdr:rowOff>
    </xdr:from>
    <xdr:ext cx="534377" cy="259045"/>
    <xdr:sp macro="" textlink="">
      <xdr:nvSpPr>
        <xdr:cNvPr id="481" name="テキスト ボックス 480"/>
        <xdr:cNvSpPr txBox="1"/>
      </xdr:nvSpPr>
      <xdr:spPr>
        <a:xfrm>
          <a:off x="7594111" y="1667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82" name="フローチャート: 判断 481"/>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62690</xdr:rowOff>
    </xdr:from>
    <xdr:ext cx="534377" cy="259045"/>
    <xdr:sp macro="" textlink="">
      <xdr:nvSpPr>
        <xdr:cNvPr id="483" name="テキスト ボックス 482"/>
        <xdr:cNvSpPr txBox="1"/>
      </xdr:nvSpPr>
      <xdr:spPr>
        <a:xfrm>
          <a:off x="6705111" y="1669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89357</xdr:rowOff>
    </xdr:from>
    <xdr:to>
      <xdr:col>55</xdr:col>
      <xdr:colOff>50800</xdr:colOff>
      <xdr:row>97</xdr:row>
      <xdr:rowOff>19507</xdr:rowOff>
    </xdr:to>
    <xdr:sp macro="" textlink="">
      <xdr:nvSpPr>
        <xdr:cNvPr id="489" name="楕円 488"/>
        <xdr:cNvSpPr/>
      </xdr:nvSpPr>
      <xdr:spPr>
        <a:xfrm>
          <a:off x="10426700" y="1654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67784</xdr:rowOff>
    </xdr:from>
    <xdr:ext cx="534377" cy="259045"/>
    <xdr:sp macro="" textlink="">
      <xdr:nvSpPr>
        <xdr:cNvPr id="490" name="普通建設事業費 （ うち更新整備　）該当値テキスト"/>
        <xdr:cNvSpPr txBox="1"/>
      </xdr:nvSpPr>
      <xdr:spPr>
        <a:xfrm>
          <a:off x="10528300" y="1652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128350</xdr:rowOff>
    </xdr:from>
    <xdr:to>
      <xdr:col>50</xdr:col>
      <xdr:colOff>165100</xdr:colOff>
      <xdr:row>97</xdr:row>
      <xdr:rowOff>58500</xdr:rowOff>
    </xdr:to>
    <xdr:sp macro="" textlink="">
      <xdr:nvSpPr>
        <xdr:cNvPr id="491" name="楕円 490"/>
        <xdr:cNvSpPr/>
      </xdr:nvSpPr>
      <xdr:spPr>
        <a:xfrm>
          <a:off x="9588500" y="1658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49627</xdr:rowOff>
    </xdr:from>
    <xdr:ext cx="534377" cy="259045"/>
    <xdr:sp macro="" textlink="">
      <xdr:nvSpPr>
        <xdr:cNvPr id="492" name="テキスト ボックス 491"/>
        <xdr:cNvSpPr txBox="1"/>
      </xdr:nvSpPr>
      <xdr:spPr>
        <a:xfrm>
          <a:off x="9372111" y="16680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102535</xdr:rowOff>
    </xdr:from>
    <xdr:to>
      <xdr:col>46</xdr:col>
      <xdr:colOff>38100</xdr:colOff>
      <xdr:row>97</xdr:row>
      <xdr:rowOff>32685</xdr:rowOff>
    </xdr:to>
    <xdr:sp macro="" textlink="">
      <xdr:nvSpPr>
        <xdr:cNvPr id="493" name="楕円 492"/>
        <xdr:cNvSpPr/>
      </xdr:nvSpPr>
      <xdr:spPr>
        <a:xfrm>
          <a:off x="8699500" y="1656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23812</xdr:rowOff>
    </xdr:from>
    <xdr:ext cx="534377" cy="259045"/>
    <xdr:sp macro="" textlink="">
      <xdr:nvSpPr>
        <xdr:cNvPr id="494" name="テキスト ボックス 493"/>
        <xdr:cNvSpPr txBox="1"/>
      </xdr:nvSpPr>
      <xdr:spPr>
        <a:xfrm>
          <a:off x="8483111" y="1665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87153</xdr:rowOff>
    </xdr:from>
    <xdr:to>
      <xdr:col>41</xdr:col>
      <xdr:colOff>101600</xdr:colOff>
      <xdr:row>96</xdr:row>
      <xdr:rowOff>17303</xdr:rowOff>
    </xdr:to>
    <xdr:sp macro="" textlink="">
      <xdr:nvSpPr>
        <xdr:cNvPr id="495" name="楕円 494"/>
        <xdr:cNvSpPr/>
      </xdr:nvSpPr>
      <xdr:spPr>
        <a:xfrm>
          <a:off x="7810500" y="1637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33830</xdr:rowOff>
    </xdr:from>
    <xdr:ext cx="534377" cy="259045"/>
    <xdr:sp macro="" textlink="">
      <xdr:nvSpPr>
        <xdr:cNvPr id="496" name="テキスト ボックス 495"/>
        <xdr:cNvSpPr txBox="1"/>
      </xdr:nvSpPr>
      <xdr:spPr>
        <a:xfrm>
          <a:off x="7594111" y="1615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125656</xdr:rowOff>
    </xdr:from>
    <xdr:to>
      <xdr:col>36</xdr:col>
      <xdr:colOff>165100</xdr:colOff>
      <xdr:row>96</xdr:row>
      <xdr:rowOff>55806</xdr:rowOff>
    </xdr:to>
    <xdr:sp macro="" textlink="">
      <xdr:nvSpPr>
        <xdr:cNvPr id="497" name="楕円 496"/>
        <xdr:cNvSpPr/>
      </xdr:nvSpPr>
      <xdr:spPr>
        <a:xfrm>
          <a:off x="6921500" y="1641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72333</xdr:rowOff>
    </xdr:from>
    <xdr:ext cx="534377" cy="259045"/>
    <xdr:sp macro="" textlink="">
      <xdr:nvSpPr>
        <xdr:cNvPr id="498" name="テキスト ボックス 497"/>
        <xdr:cNvSpPr txBox="1"/>
      </xdr:nvSpPr>
      <xdr:spPr>
        <a:xfrm>
          <a:off x="6705111" y="1618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14" name="テキスト ボックス 513"/>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6" name="テキスト ボックス 515"/>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123927</xdr:rowOff>
    </xdr:from>
    <xdr:to>
      <xdr:col>85</xdr:col>
      <xdr:colOff>126364</xdr:colOff>
      <xdr:row>38</xdr:row>
      <xdr:rowOff>139700</xdr:rowOff>
    </xdr:to>
    <xdr:cxnSp macro="">
      <xdr:nvCxnSpPr>
        <xdr:cNvPr id="520" name="直線コネクタ 519"/>
        <xdr:cNvCxnSpPr/>
      </xdr:nvCxnSpPr>
      <xdr:spPr>
        <a:xfrm flipV="1">
          <a:off x="16317595" y="52674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1"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2" name="直線コネクタ 521"/>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70604</xdr:rowOff>
    </xdr:from>
    <xdr:ext cx="599010" cy="259045"/>
    <xdr:sp macro="" textlink="">
      <xdr:nvSpPr>
        <xdr:cNvPr id="523" name="災害復旧事業費最大値テキスト"/>
        <xdr:cNvSpPr txBox="1"/>
      </xdr:nvSpPr>
      <xdr:spPr>
        <a:xfrm>
          <a:off x="16370300" y="504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123927</xdr:rowOff>
    </xdr:from>
    <xdr:to>
      <xdr:col>86</xdr:col>
      <xdr:colOff>25400</xdr:colOff>
      <xdr:row>30</xdr:row>
      <xdr:rowOff>123927</xdr:rowOff>
    </xdr:to>
    <xdr:cxnSp macro="">
      <xdr:nvCxnSpPr>
        <xdr:cNvPr id="524" name="直線コネクタ 523"/>
        <xdr:cNvCxnSpPr/>
      </xdr:nvCxnSpPr>
      <xdr:spPr>
        <a:xfrm>
          <a:off x="16230600" y="5267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5" name="直線コネクタ 524"/>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57937</xdr:rowOff>
    </xdr:from>
    <xdr:ext cx="469744" cy="259045"/>
    <xdr:sp macro="" textlink="">
      <xdr:nvSpPr>
        <xdr:cNvPr id="526" name="災害復旧事業費平均値テキスト"/>
        <xdr:cNvSpPr txBox="1"/>
      </xdr:nvSpPr>
      <xdr:spPr>
        <a:xfrm>
          <a:off x="16370300" y="6401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35060</xdr:rowOff>
    </xdr:from>
    <xdr:to>
      <xdr:col>85</xdr:col>
      <xdr:colOff>177800</xdr:colOff>
      <xdr:row>38</xdr:row>
      <xdr:rowOff>136660</xdr:rowOff>
    </xdr:to>
    <xdr:sp macro="" textlink="">
      <xdr:nvSpPr>
        <xdr:cNvPr id="527" name="フローチャート: 判断 526"/>
        <xdr:cNvSpPr/>
      </xdr:nvSpPr>
      <xdr:spPr>
        <a:xfrm>
          <a:off x="16268700" y="655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8" name="直線コネクタ 527"/>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55168</xdr:rowOff>
    </xdr:from>
    <xdr:to>
      <xdr:col>81</xdr:col>
      <xdr:colOff>101600</xdr:colOff>
      <xdr:row>38</xdr:row>
      <xdr:rowOff>156768</xdr:rowOff>
    </xdr:to>
    <xdr:sp macro="" textlink="">
      <xdr:nvSpPr>
        <xdr:cNvPr id="529" name="フローチャート: 判断 528"/>
        <xdr:cNvSpPr/>
      </xdr:nvSpPr>
      <xdr:spPr>
        <a:xfrm>
          <a:off x="15430500" y="65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1845</xdr:rowOff>
    </xdr:from>
    <xdr:ext cx="469744" cy="259045"/>
    <xdr:sp macro="" textlink="">
      <xdr:nvSpPr>
        <xdr:cNvPr id="530" name="テキスト ボックス 529"/>
        <xdr:cNvSpPr txBox="1"/>
      </xdr:nvSpPr>
      <xdr:spPr>
        <a:xfrm>
          <a:off x="15246428" y="634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31" name="直線コネクタ 530"/>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65821</xdr:rowOff>
    </xdr:from>
    <xdr:to>
      <xdr:col>76</xdr:col>
      <xdr:colOff>165100</xdr:colOff>
      <xdr:row>38</xdr:row>
      <xdr:rowOff>167421</xdr:rowOff>
    </xdr:to>
    <xdr:sp macro="" textlink="">
      <xdr:nvSpPr>
        <xdr:cNvPr id="532" name="フローチャート: 判断 531"/>
        <xdr:cNvSpPr/>
      </xdr:nvSpPr>
      <xdr:spPr>
        <a:xfrm>
          <a:off x="14541500" y="6580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12497</xdr:rowOff>
    </xdr:from>
    <xdr:ext cx="469744" cy="259045"/>
    <xdr:sp macro="" textlink="">
      <xdr:nvSpPr>
        <xdr:cNvPr id="533" name="テキスト ボックス 532"/>
        <xdr:cNvSpPr txBox="1"/>
      </xdr:nvSpPr>
      <xdr:spPr>
        <a:xfrm>
          <a:off x="14357428" y="63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4" name="直線コネクタ 533"/>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32610</xdr:rowOff>
    </xdr:from>
    <xdr:to>
      <xdr:col>72</xdr:col>
      <xdr:colOff>38100</xdr:colOff>
      <xdr:row>38</xdr:row>
      <xdr:rowOff>134210</xdr:rowOff>
    </xdr:to>
    <xdr:sp macro="" textlink="">
      <xdr:nvSpPr>
        <xdr:cNvPr id="535" name="フローチャート: 判断 534"/>
        <xdr:cNvSpPr/>
      </xdr:nvSpPr>
      <xdr:spPr>
        <a:xfrm>
          <a:off x="13652500" y="654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150737</xdr:rowOff>
    </xdr:from>
    <xdr:ext cx="469744" cy="259045"/>
    <xdr:sp macro="" textlink="">
      <xdr:nvSpPr>
        <xdr:cNvPr id="536" name="テキスト ボックス 535"/>
        <xdr:cNvSpPr txBox="1"/>
      </xdr:nvSpPr>
      <xdr:spPr>
        <a:xfrm>
          <a:off x="13468428" y="6322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53339</xdr:rowOff>
    </xdr:from>
    <xdr:to>
      <xdr:col>67</xdr:col>
      <xdr:colOff>101600</xdr:colOff>
      <xdr:row>38</xdr:row>
      <xdr:rowOff>154939</xdr:rowOff>
    </xdr:to>
    <xdr:sp macro="" textlink="">
      <xdr:nvSpPr>
        <xdr:cNvPr id="537" name="フローチャート: 判断 536"/>
        <xdr:cNvSpPr/>
      </xdr:nvSpPr>
      <xdr:spPr>
        <a:xfrm>
          <a:off x="12763500" y="656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16</xdr:rowOff>
    </xdr:from>
    <xdr:ext cx="469744" cy="259045"/>
    <xdr:sp macro="" textlink="">
      <xdr:nvSpPr>
        <xdr:cNvPr id="538" name="テキスト ボックス 537"/>
        <xdr:cNvSpPr txBox="1"/>
      </xdr:nvSpPr>
      <xdr:spPr>
        <a:xfrm>
          <a:off x="12579428" y="6343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4" name="楕円 543"/>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13487</xdr:rowOff>
    </xdr:from>
    <xdr:ext cx="249299" cy="259045"/>
    <xdr:sp macro="" textlink="">
      <xdr:nvSpPr>
        <xdr:cNvPr id="545" name="災害復旧事業費該当値テキスト"/>
        <xdr:cNvSpPr txBox="1"/>
      </xdr:nvSpPr>
      <xdr:spPr>
        <a:xfrm>
          <a:off x="16370300" y="65285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6" name="楕円 545"/>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7" name="テキスト ボックス 546"/>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8" name="楕円 547"/>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9" name="テキスト ボックス 548"/>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50" name="楕円 549"/>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51" name="テキスト ボックス 550"/>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2" name="楕円 551"/>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3" name="テキスト ボックス 552"/>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52794</xdr:rowOff>
    </xdr:from>
    <xdr:to>
      <xdr:col>85</xdr:col>
      <xdr:colOff>126364</xdr:colOff>
      <xdr:row>78</xdr:row>
      <xdr:rowOff>2515</xdr:rowOff>
    </xdr:to>
    <xdr:cxnSp macro="">
      <xdr:nvCxnSpPr>
        <xdr:cNvPr id="626" name="直線コネクタ 625"/>
        <xdr:cNvCxnSpPr/>
      </xdr:nvCxnSpPr>
      <xdr:spPr>
        <a:xfrm flipV="1">
          <a:off x="16317595" y="12054294"/>
          <a:ext cx="1269" cy="1321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6342</xdr:rowOff>
    </xdr:from>
    <xdr:ext cx="534377" cy="259045"/>
    <xdr:sp macro="" textlink="">
      <xdr:nvSpPr>
        <xdr:cNvPr id="627" name="公債費最小値テキスト"/>
        <xdr:cNvSpPr txBox="1"/>
      </xdr:nvSpPr>
      <xdr:spPr>
        <a:xfrm>
          <a:off x="16370300" y="1337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2515</xdr:rowOff>
    </xdr:from>
    <xdr:to>
      <xdr:col>86</xdr:col>
      <xdr:colOff>25400</xdr:colOff>
      <xdr:row>78</xdr:row>
      <xdr:rowOff>2515</xdr:rowOff>
    </xdr:to>
    <xdr:cxnSp macro="">
      <xdr:nvCxnSpPr>
        <xdr:cNvPr id="628" name="直線コネクタ 627"/>
        <xdr:cNvCxnSpPr/>
      </xdr:nvCxnSpPr>
      <xdr:spPr>
        <a:xfrm>
          <a:off x="16230600" y="1337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170921</xdr:rowOff>
    </xdr:from>
    <xdr:ext cx="599010" cy="259045"/>
    <xdr:sp macro="" textlink="">
      <xdr:nvSpPr>
        <xdr:cNvPr id="629" name="公債費最大値テキスト"/>
        <xdr:cNvSpPr txBox="1"/>
      </xdr:nvSpPr>
      <xdr:spPr>
        <a:xfrm>
          <a:off x="16370300" y="11829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52794</xdr:rowOff>
    </xdr:from>
    <xdr:to>
      <xdr:col>86</xdr:col>
      <xdr:colOff>25400</xdr:colOff>
      <xdr:row>70</xdr:row>
      <xdr:rowOff>52794</xdr:rowOff>
    </xdr:to>
    <xdr:cxnSp macro="">
      <xdr:nvCxnSpPr>
        <xdr:cNvPr id="630" name="直線コネクタ 629"/>
        <xdr:cNvCxnSpPr/>
      </xdr:nvCxnSpPr>
      <xdr:spPr>
        <a:xfrm>
          <a:off x="16230600" y="1205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78536</xdr:rowOff>
    </xdr:from>
    <xdr:to>
      <xdr:col>85</xdr:col>
      <xdr:colOff>127000</xdr:colOff>
      <xdr:row>76</xdr:row>
      <xdr:rowOff>97867</xdr:rowOff>
    </xdr:to>
    <xdr:cxnSp macro="">
      <xdr:nvCxnSpPr>
        <xdr:cNvPr id="631" name="直線コネクタ 630"/>
        <xdr:cNvCxnSpPr/>
      </xdr:nvCxnSpPr>
      <xdr:spPr>
        <a:xfrm flipV="1">
          <a:off x="15481300" y="13108736"/>
          <a:ext cx="838200" cy="19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13771</xdr:rowOff>
    </xdr:from>
    <xdr:ext cx="534377" cy="259045"/>
    <xdr:sp macro="" textlink="">
      <xdr:nvSpPr>
        <xdr:cNvPr id="632" name="公債費平均値テキスト"/>
        <xdr:cNvSpPr txBox="1"/>
      </xdr:nvSpPr>
      <xdr:spPr>
        <a:xfrm>
          <a:off x="16370300" y="12701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162344</xdr:rowOff>
    </xdr:from>
    <xdr:to>
      <xdr:col>85</xdr:col>
      <xdr:colOff>177800</xdr:colOff>
      <xdr:row>75</xdr:row>
      <xdr:rowOff>92494</xdr:rowOff>
    </xdr:to>
    <xdr:sp macro="" textlink="">
      <xdr:nvSpPr>
        <xdr:cNvPr id="633" name="フローチャート: 判断 632"/>
        <xdr:cNvSpPr/>
      </xdr:nvSpPr>
      <xdr:spPr>
        <a:xfrm>
          <a:off x="162687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97867</xdr:rowOff>
    </xdr:from>
    <xdr:to>
      <xdr:col>81</xdr:col>
      <xdr:colOff>50800</xdr:colOff>
      <xdr:row>76</xdr:row>
      <xdr:rowOff>114415</xdr:rowOff>
    </xdr:to>
    <xdr:cxnSp macro="">
      <xdr:nvCxnSpPr>
        <xdr:cNvPr id="634" name="直線コネクタ 633"/>
        <xdr:cNvCxnSpPr/>
      </xdr:nvCxnSpPr>
      <xdr:spPr>
        <a:xfrm flipV="1">
          <a:off x="14592300" y="13128067"/>
          <a:ext cx="889000" cy="1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149860</xdr:rowOff>
    </xdr:from>
    <xdr:to>
      <xdr:col>81</xdr:col>
      <xdr:colOff>101600</xdr:colOff>
      <xdr:row>75</xdr:row>
      <xdr:rowOff>80010</xdr:rowOff>
    </xdr:to>
    <xdr:sp macro="" textlink="">
      <xdr:nvSpPr>
        <xdr:cNvPr id="635" name="フローチャート: 判断 634"/>
        <xdr:cNvSpPr/>
      </xdr:nvSpPr>
      <xdr:spPr>
        <a:xfrm>
          <a:off x="15430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96537</xdr:rowOff>
    </xdr:from>
    <xdr:ext cx="534377" cy="259045"/>
    <xdr:sp macro="" textlink="">
      <xdr:nvSpPr>
        <xdr:cNvPr id="636" name="テキスト ボックス 635"/>
        <xdr:cNvSpPr txBox="1"/>
      </xdr:nvSpPr>
      <xdr:spPr>
        <a:xfrm>
          <a:off x="15214111" y="1261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67438</xdr:rowOff>
    </xdr:from>
    <xdr:to>
      <xdr:col>76</xdr:col>
      <xdr:colOff>114300</xdr:colOff>
      <xdr:row>76</xdr:row>
      <xdr:rowOff>114415</xdr:rowOff>
    </xdr:to>
    <xdr:cxnSp macro="">
      <xdr:nvCxnSpPr>
        <xdr:cNvPr id="637" name="直線コネクタ 636"/>
        <xdr:cNvCxnSpPr/>
      </xdr:nvCxnSpPr>
      <xdr:spPr>
        <a:xfrm>
          <a:off x="13703300" y="13097638"/>
          <a:ext cx="889000" cy="4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147434</xdr:rowOff>
    </xdr:from>
    <xdr:to>
      <xdr:col>76</xdr:col>
      <xdr:colOff>165100</xdr:colOff>
      <xdr:row>75</xdr:row>
      <xdr:rowOff>77584</xdr:rowOff>
    </xdr:to>
    <xdr:sp macro="" textlink="">
      <xdr:nvSpPr>
        <xdr:cNvPr id="638" name="フローチャート: 判断 637"/>
        <xdr:cNvSpPr/>
      </xdr:nvSpPr>
      <xdr:spPr>
        <a:xfrm>
          <a:off x="14541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94111</xdr:rowOff>
    </xdr:from>
    <xdr:ext cx="534377" cy="259045"/>
    <xdr:sp macro="" textlink="">
      <xdr:nvSpPr>
        <xdr:cNvPr id="639" name="テキスト ボックス 638"/>
        <xdr:cNvSpPr txBox="1"/>
      </xdr:nvSpPr>
      <xdr:spPr>
        <a:xfrm>
          <a:off x="14325111" y="126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67438</xdr:rowOff>
    </xdr:from>
    <xdr:to>
      <xdr:col>71</xdr:col>
      <xdr:colOff>177800</xdr:colOff>
      <xdr:row>76</xdr:row>
      <xdr:rowOff>154560</xdr:rowOff>
    </xdr:to>
    <xdr:cxnSp macro="">
      <xdr:nvCxnSpPr>
        <xdr:cNvPr id="640" name="直線コネクタ 639"/>
        <xdr:cNvCxnSpPr/>
      </xdr:nvCxnSpPr>
      <xdr:spPr>
        <a:xfrm flipV="1">
          <a:off x="12814300" y="13097638"/>
          <a:ext cx="889000" cy="87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14377</xdr:rowOff>
    </xdr:from>
    <xdr:to>
      <xdr:col>72</xdr:col>
      <xdr:colOff>38100</xdr:colOff>
      <xdr:row>75</xdr:row>
      <xdr:rowOff>115977</xdr:rowOff>
    </xdr:to>
    <xdr:sp macro="" textlink="">
      <xdr:nvSpPr>
        <xdr:cNvPr id="641" name="フローチャート: 判断 640"/>
        <xdr:cNvSpPr/>
      </xdr:nvSpPr>
      <xdr:spPr>
        <a:xfrm>
          <a:off x="13652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132504</xdr:rowOff>
    </xdr:from>
    <xdr:ext cx="534377" cy="259045"/>
    <xdr:sp macro="" textlink="">
      <xdr:nvSpPr>
        <xdr:cNvPr id="642" name="テキスト ボックス 641"/>
        <xdr:cNvSpPr txBox="1"/>
      </xdr:nvSpPr>
      <xdr:spPr>
        <a:xfrm>
          <a:off x="13436111" y="1264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108115</xdr:rowOff>
    </xdr:from>
    <xdr:to>
      <xdr:col>67</xdr:col>
      <xdr:colOff>101600</xdr:colOff>
      <xdr:row>76</xdr:row>
      <xdr:rowOff>38264</xdr:rowOff>
    </xdr:to>
    <xdr:sp macro="" textlink="">
      <xdr:nvSpPr>
        <xdr:cNvPr id="643" name="フローチャート: 判断 642"/>
        <xdr:cNvSpPr/>
      </xdr:nvSpPr>
      <xdr:spPr>
        <a:xfrm>
          <a:off x="12763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54792</xdr:rowOff>
    </xdr:from>
    <xdr:ext cx="534377" cy="259045"/>
    <xdr:sp macro="" textlink="">
      <xdr:nvSpPr>
        <xdr:cNvPr id="644" name="テキスト ボックス 643"/>
        <xdr:cNvSpPr txBox="1"/>
      </xdr:nvSpPr>
      <xdr:spPr>
        <a:xfrm>
          <a:off x="12547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27736</xdr:rowOff>
    </xdr:from>
    <xdr:to>
      <xdr:col>85</xdr:col>
      <xdr:colOff>177800</xdr:colOff>
      <xdr:row>76</xdr:row>
      <xdr:rowOff>129336</xdr:rowOff>
    </xdr:to>
    <xdr:sp macro="" textlink="">
      <xdr:nvSpPr>
        <xdr:cNvPr id="650" name="楕円 649"/>
        <xdr:cNvSpPr/>
      </xdr:nvSpPr>
      <xdr:spPr>
        <a:xfrm>
          <a:off x="16268700" y="1305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6163</xdr:rowOff>
    </xdr:from>
    <xdr:ext cx="534377" cy="259045"/>
    <xdr:sp macro="" textlink="">
      <xdr:nvSpPr>
        <xdr:cNvPr id="651" name="公債費該当値テキスト"/>
        <xdr:cNvSpPr txBox="1"/>
      </xdr:nvSpPr>
      <xdr:spPr>
        <a:xfrm>
          <a:off x="16370300" y="1303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47067</xdr:rowOff>
    </xdr:from>
    <xdr:to>
      <xdr:col>81</xdr:col>
      <xdr:colOff>101600</xdr:colOff>
      <xdr:row>76</xdr:row>
      <xdr:rowOff>148667</xdr:rowOff>
    </xdr:to>
    <xdr:sp macro="" textlink="">
      <xdr:nvSpPr>
        <xdr:cNvPr id="652" name="楕円 651"/>
        <xdr:cNvSpPr/>
      </xdr:nvSpPr>
      <xdr:spPr>
        <a:xfrm>
          <a:off x="15430500" y="1307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139794</xdr:rowOff>
    </xdr:from>
    <xdr:ext cx="534377" cy="259045"/>
    <xdr:sp macro="" textlink="">
      <xdr:nvSpPr>
        <xdr:cNvPr id="653" name="テキスト ボックス 652"/>
        <xdr:cNvSpPr txBox="1"/>
      </xdr:nvSpPr>
      <xdr:spPr>
        <a:xfrm>
          <a:off x="15214111" y="13169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63615</xdr:rowOff>
    </xdr:from>
    <xdr:to>
      <xdr:col>76</xdr:col>
      <xdr:colOff>165100</xdr:colOff>
      <xdr:row>76</xdr:row>
      <xdr:rowOff>165215</xdr:rowOff>
    </xdr:to>
    <xdr:sp macro="" textlink="">
      <xdr:nvSpPr>
        <xdr:cNvPr id="654" name="楕円 653"/>
        <xdr:cNvSpPr/>
      </xdr:nvSpPr>
      <xdr:spPr>
        <a:xfrm>
          <a:off x="14541500" y="1309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156342</xdr:rowOff>
    </xdr:from>
    <xdr:ext cx="534377" cy="259045"/>
    <xdr:sp macro="" textlink="">
      <xdr:nvSpPr>
        <xdr:cNvPr id="655" name="テキスト ボックス 654"/>
        <xdr:cNvSpPr txBox="1"/>
      </xdr:nvSpPr>
      <xdr:spPr>
        <a:xfrm>
          <a:off x="14325111" y="13186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16638</xdr:rowOff>
    </xdr:from>
    <xdr:to>
      <xdr:col>72</xdr:col>
      <xdr:colOff>38100</xdr:colOff>
      <xdr:row>76</xdr:row>
      <xdr:rowOff>118238</xdr:rowOff>
    </xdr:to>
    <xdr:sp macro="" textlink="">
      <xdr:nvSpPr>
        <xdr:cNvPr id="656" name="楕円 655"/>
        <xdr:cNvSpPr/>
      </xdr:nvSpPr>
      <xdr:spPr>
        <a:xfrm>
          <a:off x="13652500" y="1304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109365</xdr:rowOff>
    </xdr:from>
    <xdr:ext cx="534377" cy="259045"/>
    <xdr:sp macro="" textlink="">
      <xdr:nvSpPr>
        <xdr:cNvPr id="657" name="テキスト ボックス 656"/>
        <xdr:cNvSpPr txBox="1"/>
      </xdr:nvSpPr>
      <xdr:spPr>
        <a:xfrm>
          <a:off x="13436111" y="1313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103760</xdr:rowOff>
    </xdr:from>
    <xdr:to>
      <xdr:col>67</xdr:col>
      <xdr:colOff>101600</xdr:colOff>
      <xdr:row>77</xdr:row>
      <xdr:rowOff>33910</xdr:rowOff>
    </xdr:to>
    <xdr:sp macro="" textlink="">
      <xdr:nvSpPr>
        <xdr:cNvPr id="658" name="楕円 657"/>
        <xdr:cNvSpPr/>
      </xdr:nvSpPr>
      <xdr:spPr>
        <a:xfrm>
          <a:off x="12763500" y="1313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25037</xdr:rowOff>
    </xdr:from>
    <xdr:ext cx="534377" cy="259045"/>
    <xdr:sp macro="" textlink="">
      <xdr:nvSpPr>
        <xdr:cNvPr id="659" name="テキスト ボックス 658"/>
        <xdr:cNvSpPr txBox="1"/>
      </xdr:nvSpPr>
      <xdr:spPr>
        <a:xfrm>
          <a:off x="12547111" y="1322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100450</xdr:rowOff>
    </xdr:from>
    <xdr:to>
      <xdr:col>85</xdr:col>
      <xdr:colOff>126364</xdr:colOff>
      <xdr:row>98</xdr:row>
      <xdr:rowOff>135243</xdr:rowOff>
    </xdr:to>
    <xdr:cxnSp macro="">
      <xdr:nvCxnSpPr>
        <xdr:cNvPr id="681" name="直線コネクタ 680"/>
        <xdr:cNvCxnSpPr/>
      </xdr:nvCxnSpPr>
      <xdr:spPr>
        <a:xfrm flipV="1">
          <a:off x="16317595" y="15530950"/>
          <a:ext cx="1269" cy="1406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139070</xdr:rowOff>
    </xdr:from>
    <xdr:ext cx="378565" cy="259045"/>
    <xdr:sp macro="" textlink="">
      <xdr:nvSpPr>
        <xdr:cNvPr id="682" name="積立金最小値テキスト"/>
        <xdr:cNvSpPr txBox="1"/>
      </xdr:nvSpPr>
      <xdr:spPr>
        <a:xfrm>
          <a:off x="16370300" y="16941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135243</xdr:rowOff>
    </xdr:from>
    <xdr:to>
      <xdr:col>86</xdr:col>
      <xdr:colOff>25400</xdr:colOff>
      <xdr:row>98</xdr:row>
      <xdr:rowOff>135243</xdr:rowOff>
    </xdr:to>
    <xdr:cxnSp macro="">
      <xdr:nvCxnSpPr>
        <xdr:cNvPr id="683" name="直線コネクタ 682"/>
        <xdr:cNvCxnSpPr/>
      </xdr:nvCxnSpPr>
      <xdr:spPr>
        <a:xfrm>
          <a:off x="16230600" y="1693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47127</xdr:rowOff>
    </xdr:from>
    <xdr:ext cx="534377" cy="259045"/>
    <xdr:sp macro="" textlink="">
      <xdr:nvSpPr>
        <xdr:cNvPr id="684" name="積立金最大値テキスト"/>
        <xdr:cNvSpPr txBox="1"/>
      </xdr:nvSpPr>
      <xdr:spPr>
        <a:xfrm>
          <a:off x="16370300" y="1530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100450</xdr:rowOff>
    </xdr:from>
    <xdr:to>
      <xdr:col>86</xdr:col>
      <xdr:colOff>25400</xdr:colOff>
      <xdr:row>90</xdr:row>
      <xdr:rowOff>100450</xdr:rowOff>
    </xdr:to>
    <xdr:cxnSp macro="">
      <xdr:nvCxnSpPr>
        <xdr:cNvPr id="685" name="直線コネクタ 684"/>
        <xdr:cNvCxnSpPr/>
      </xdr:nvCxnSpPr>
      <xdr:spPr>
        <a:xfrm>
          <a:off x="16230600" y="15530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28189</xdr:rowOff>
    </xdr:from>
    <xdr:to>
      <xdr:col>85</xdr:col>
      <xdr:colOff>127000</xdr:colOff>
      <xdr:row>96</xdr:row>
      <xdr:rowOff>67256</xdr:rowOff>
    </xdr:to>
    <xdr:cxnSp macro="">
      <xdr:nvCxnSpPr>
        <xdr:cNvPr id="686" name="直線コネクタ 685"/>
        <xdr:cNvCxnSpPr/>
      </xdr:nvCxnSpPr>
      <xdr:spPr>
        <a:xfrm flipV="1">
          <a:off x="15481300" y="16487389"/>
          <a:ext cx="838200" cy="3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70550</xdr:rowOff>
    </xdr:from>
    <xdr:ext cx="534377" cy="259045"/>
    <xdr:sp macro="" textlink="">
      <xdr:nvSpPr>
        <xdr:cNvPr id="687" name="積立金平均値テキスト"/>
        <xdr:cNvSpPr txBox="1"/>
      </xdr:nvSpPr>
      <xdr:spPr>
        <a:xfrm>
          <a:off x="16370300" y="16529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92123</xdr:rowOff>
    </xdr:from>
    <xdr:to>
      <xdr:col>85</xdr:col>
      <xdr:colOff>177800</xdr:colOff>
      <xdr:row>97</xdr:row>
      <xdr:rowOff>22273</xdr:rowOff>
    </xdr:to>
    <xdr:sp macro="" textlink="">
      <xdr:nvSpPr>
        <xdr:cNvPr id="688" name="フローチャート: 判断 687"/>
        <xdr:cNvSpPr/>
      </xdr:nvSpPr>
      <xdr:spPr>
        <a:xfrm>
          <a:off x="162687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67256</xdr:rowOff>
    </xdr:from>
    <xdr:to>
      <xdr:col>81</xdr:col>
      <xdr:colOff>50800</xdr:colOff>
      <xdr:row>96</xdr:row>
      <xdr:rowOff>134282</xdr:rowOff>
    </xdr:to>
    <xdr:cxnSp macro="">
      <xdr:nvCxnSpPr>
        <xdr:cNvPr id="689" name="直線コネクタ 688"/>
        <xdr:cNvCxnSpPr/>
      </xdr:nvCxnSpPr>
      <xdr:spPr>
        <a:xfrm flipV="1">
          <a:off x="14592300" y="16526456"/>
          <a:ext cx="889000" cy="6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56485</xdr:rowOff>
    </xdr:from>
    <xdr:to>
      <xdr:col>81</xdr:col>
      <xdr:colOff>101600</xdr:colOff>
      <xdr:row>96</xdr:row>
      <xdr:rowOff>158085</xdr:rowOff>
    </xdr:to>
    <xdr:sp macro="" textlink="">
      <xdr:nvSpPr>
        <xdr:cNvPr id="690" name="フローチャート: 判断 689"/>
        <xdr:cNvSpPr/>
      </xdr:nvSpPr>
      <xdr:spPr>
        <a:xfrm>
          <a:off x="15430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149212</xdr:rowOff>
    </xdr:from>
    <xdr:ext cx="534377" cy="259045"/>
    <xdr:sp macro="" textlink="">
      <xdr:nvSpPr>
        <xdr:cNvPr id="691" name="テキスト ボックス 690"/>
        <xdr:cNvSpPr txBox="1"/>
      </xdr:nvSpPr>
      <xdr:spPr>
        <a:xfrm>
          <a:off x="15214111" y="1660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88196</xdr:rowOff>
    </xdr:from>
    <xdr:to>
      <xdr:col>76</xdr:col>
      <xdr:colOff>114300</xdr:colOff>
      <xdr:row>96</xdr:row>
      <xdr:rowOff>134282</xdr:rowOff>
    </xdr:to>
    <xdr:cxnSp macro="">
      <xdr:nvCxnSpPr>
        <xdr:cNvPr id="692" name="直線コネクタ 691"/>
        <xdr:cNvCxnSpPr/>
      </xdr:nvCxnSpPr>
      <xdr:spPr>
        <a:xfrm>
          <a:off x="13703300" y="16375946"/>
          <a:ext cx="889000" cy="21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82224</xdr:rowOff>
    </xdr:from>
    <xdr:to>
      <xdr:col>76</xdr:col>
      <xdr:colOff>165100</xdr:colOff>
      <xdr:row>97</xdr:row>
      <xdr:rowOff>12374</xdr:rowOff>
    </xdr:to>
    <xdr:sp macro="" textlink="">
      <xdr:nvSpPr>
        <xdr:cNvPr id="693" name="フローチャート: 判断 692"/>
        <xdr:cNvSpPr/>
      </xdr:nvSpPr>
      <xdr:spPr>
        <a:xfrm>
          <a:off x="14541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28901</xdr:rowOff>
    </xdr:from>
    <xdr:ext cx="534377" cy="259045"/>
    <xdr:sp macro="" textlink="">
      <xdr:nvSpPr>
        <xdr:cNvPr id="694" name="テキスト ボックス 693"/>
        <xdr:cNvSpPr txBox="1"/>
      </xdr:nvSpPr>
      <xdr:spPr>
        <a:xfrm>
          <a:off x="14325111" y="1631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88196</xdr:rowOff>
    </xdr:from>
    <xdr:to>
      <xdr:col>71</xdr:col>
      <xdr:colOff>177800</xdr:colOff>
      <xdr:row>98</xdr:row>
      <xdr:rowOff>24828</xdr:rowOff>
    </xdr:to>
    <xdr:cxnSp macro="">
      <xdr:nvCxnSpPr>
        <xdr:cNvPr id="695" name="直線コネクタ 694"/>
        <xdr:cNvCxnSpPr/>
      </xdr:nvCxnSpPr>
      <xdr:spPr>
        <a:xfrm flipV="1">
          <a:off x="12814300" y="16375946"/>
          <a:ext cx="889000" cy="450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88991</xdr:rowOff>
    </xdr:from>
    <xdr:to>
      <xdr:col>72</xdr:col>
      <xdr:colOff>38100</xdr:colOff>
      <xdr:row>96</xdr:row>
      <xdr:rowOff>19141</xdr:rowOff>
    </xdr:to>
    <xdr:sp macro="" textlink="">
      <xdr:nvSpPr>
        <xdr:cNvPr id="696" name="フローチャート: 判断 695"/>
        <xdr:cNvSpPr/>
      </xdr:nvSpPr>
      <xdr:spPr>
        <a:xfrm>
          <a:off x="13652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10268</xdr:rowOff>
    </xdr:from>
    <xdr:ext cx="534377" cy="259045"/>
    <xdr:sp macro="" textlink="">
      <xdr:nvSpPr>
        <xdr:cNvPr id="697" name="テキスト ボックス 696"/>
        <xdr:cNvSpPr txBox="1"/>
      </xdr:nvSpPr>
      <xdr:spPr>
        <a:xfrm>
          <a:off x="13436111" y="1646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36802</xdr:rowOff>
    </xdr:from>
    <xdr:to>
      <xdr:col>67</xdr:col>
      <xdr:colOff>101600</xdr:colOff>
      <xdr:row>96</xdr:row>
      <xdr:rowOff>138402</xdr:rowOff>
    </xdr:to>
    <xdr:sp macro="" textlink="">
      <xdr:nvSpPr>
        <xdr:cNvPr id="698" name="フローチャート: 判断 697"/>
        <xdr:cNvSpPr/>
      </xdr:nvSpPr>
      <xdr:spPr>
        <a:xfrm>
          <a:off x="12763500" y="1649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154929</xdr:rowOff>
    </xdr:from>
    <xdr:ext cx="534377" cy="259045"/>
    <xdr:sp macro="" textlink="">
      <xdr:nvSpPr>
        <xdr:cNvPr id="699" name="テキスト ボックス 698"/>
        <xdr:cNvSpPr txBox="1"/>
      </xdr:nvSpPr>
      <xdr:spPr>
        <a:xfrm>
          <a:off x="12547111" y="1627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148839</xdr:rowOff>
    </xdr:from>
    <xdr:to>
      <xdr:col>85</xdr:col>
      <xdr:colOff>177800</xdr:colOff>
      <xdr:row>96</xdr:row>
      <xdr:rowOff>78989</xdr:rowOff>
    </xdr:to>
    <xdr:sp macro="" textlink="">
      <xdr:nvSpPr>
        <xdr:cNvPr id="705" name="楕円 704"/>
        <xdr:cNvSpPr/>
      </xdr:nvSpPr>
      <xdr:spPr>
        <a:xfrm>
          <a:off x="16268700" y="1643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266</xdr:rowOff>
    </xdr:from>
    <xdr:ext cx="534377" cy="259045"/>
    <xdr:sp macro="" textlink="">
      <xdr:nvSpPr>
        <xdr:cNvPr id="706" name="積立金該当値テキスト"/>
        <xdr:cNvSpPr txBox="1"/>
      </xdr:nvSpPr>
      <xdr:spPr>
        <a:xfrm>
          <a:off x="16370300" y="1628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16456</xdr:rowOff>
    </xdr:from>
    <xdr:to>
      <xdr:col>81</xdr:col>
      <xdr:colOff>101600</xdr:colOff>
      <xdr:row>96</xdr:row>
      <xdr:rowOff>118056</xdr:rowOff>
    </xdr:to>
    <xdr:sp macro="" textlink="">
      <xdr:nvSpPr>
        <xdr:cNvPr id="707" name="楕円 706"/>
        <xdr:cNvSpPr/>
      </xdr:nvSpPr>
      <xdr:spPr>
        <a:xfrm>
          <a:off x="15430500" y="1647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134583</xdr:rowOff>
    </xdr:from>
    <xdr:ext cx="534377" cy="259045"/>
    <xdr:sp macro="" textlink="">
      <xdr:nvSpPr>
        <xdr:cNvPr id="708" name="テキスト ボックス 707"/>
        <xdr:cNvSpPr txBox="1"/>
      </xdr:nvSpPr>
      <xdr:spPr>
        <a:xfrm>
          <a:off x="15214111" y="16250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83482</xdr:rowOff>
    </xdr:from>
    <xdr:to>
      <xdr:col>76</xdr:col>
      <xdr:colOff>165100</xdr:colOff>
      <xdr:row>97</xdr:row>
      <xdr:rowOff>13632</xdr:rowOff>
    </xdr:to>
    <xdr:sp macro="" textlink="">
      <xdr:nvSpPr>
        <xdr:cNvPr id="709" name="楕円 708"/>
        <xdr:cNvSpPr/>
      </xdr:nvSpPr>
      <xdr:spPr>
        <a:xfrm>
          <a:off x="14541500" y="1654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4759</xdr:rowOff>
    </xdr:from>
    <xdr:ext cx="534377" cy="259045"/>
    <xdr:sp macro="" textlink="">
      <xdr:nvSpPr>
        <xdr:cNvPr id="710" name="テキスト ボックス 709"/>
        <xdr:cNvSpPr txBox="1"/>
      </xdr:nvSpPr>
      <xdr:spPr>
        <a:xfrm>
          <a:off x="14325111" y="16635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37396</xdr:rowOff>
    </xdr:from>
    <xdr:to>
      <xdr:col>72</xdr:col>
      <xdr:colOff>38100</xdr:colOff>
      <xdr:row>95</xdr:row>
      <xdr:rowOff>138996</xdr:rowOff>
    </xdr:to>
    <xdr:sp macro="" textlink="">
      <xdr:nvSpPr>
        <xdr:cNvPr id="711" name="楕円 710"/>
        <xdr:cNvSpPr/>
      </xdr:nvSpPr>
      <xdr:spPr>
        <a:xfrm>
          <a:off x="13652500" y="1632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155523</xdr:rowOff>
    </xdr:from>
    <xdr:ext cx="534377" cy="259045"/>
    <xdr:sp macro="" textlink="">
      <xdr:nvSpPr>
        <xdr:cNvPr id="712" name="テキスト ボックス 711"/>
        <xdr:cNvSpPr txBox="1"/>
      </xdr:nvSpPr>
      <xdr:spPr>
        <a:xfrm>
          <a:off x="13436111" y="16100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145478</xdr:rowOff>
    </xdr:from>
    <xdr:to>
      <xdr:col>67</xdr:col>
      <xdr:colOff>101600</xdr:colOff>
      <xdr:row>98</xdr:row>
      <xdr:rowOff>75628</xdr:rowOff>
    </xdr:to>
    <xdr:sp macro="" textlink="">
      <xdr:nvSpPr>
        <xdr:cNvPr id="713" name="楕円 712"/>
        <xdr:cNvSpPr/>
      </xdr:nvSpPr>
      <xdr:spPr>
        <a:xfrm>
          <a:off x="12763500" y="1677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66755</xdr:rowOff>
    </xdr:from>
    <xdr:ext cx="469744" cy="259045"/>
    <xdr:sp macro="" textlink="">
      <xdr:nvSpPr>
        <xdr:cNvPr id="714" name="テキスト ボックス 713"/>
        <xdr:cNvSpPr txBox="1"/>
      </xdr:nvSpPr>
      <xdr:spPr>
        <a:xfrm>
          <a:off x="12579428" y="16868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41148</xdr:rowOff>
    </xdr:from>
    <xdr:to>
      <xdr:col>116</xdr:col>
      <xdr:colOff>62864</xdr:colOff>
      <xdr:row>39</xdr:row>
      <xdr:rowOff>44450</xdr:rowOff>
    </xdr:to>
    <xdr:cxnSp macro="">
      <xdr:nvCxnSpPr>
        <xdr:cNvPr id="738" name="直線コネクタ 737"/>
        <xdr:cNvCxnSpPr/>
      </xdr:nvCxnSpPr>
      <xdr:spPr>
        <a:xfrm flipV="1">
          <a:off x="22159595" y="5184648"/>
          <a:ext cx="1269" cy="1546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159275</xdr:rowOff>
    </xdr:from>
    <xdr:ext cx="534377" cy="259045"/>
    <xdr:sp macro="" textlink="">
      <xdr:nvSpPr>
        <xdr:cNvPr id="741" name="投資及び出資金最大値テキスト"/>
        <xdr:cNvSpPr txBox="1"/>
      </xdr:nvSpPr>
      <xdr:spPr>
        <a:xfrm>
          <a:off x="22212300" y="495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41148</xdr:rowOff>
    </xdr:from>
    <xdr:to>
      <xdr:col>116</xdr:col>
      <xdr:colOff>152400</xdr:colOff>
      <xdr:row>30</xdr:row>
      <xdr:rowOff>41148</xdr:rowOff>
    </xdr:to>
    <xdr:cxnSp macro="">
      <xdr:nvCxnSpPr>
        <xdr:cNvPr id="742" name="直線コネクタ 741"/>
        <xdr:cNvCxnSpPr/>
      </xdr:nvCxnSpPr>
      <xdr:spPr>
        <a:xfrm>
          <a:off x="22072600" y="5184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52197</xdr:rowOff>
    </xdr:from>
    <xdr:to>
      <xdr:col>116</xdr:col>
      <xdr:colOff>63500</xdr:colOff>
      <xdr:row>36</xdr:row>
      <xdr:rowOff>59563</xdr:rowOff>
    </xdr:to>
    <xdr:cxnSp macro="">
      <xdr:nvCxnSpPr>
        <xdr:cNvPr id="743" name="直線コネクタ 742"/>
        <xdr:cNvCxnSpPr/>
      </xdr:nvCxnSpPr>
      <xdr:spPr>
        <a:xfrm>
          <a:off x="21323300" y="6224397"/>
          <a:ext cx="838200" cy="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53484</xdr:rowOff>
    </xdr:from>
    <xdr:ext cx="469744" cy="259045"/>
    <xdr:sp macro="" textlink="">
      <xdr:nvSpPr>
        <xdr:cNvPr id="744" name="投資及び出資金平均値テキスト"/>
        <xdr:cNvSpPr txBox="1"/>
      </xdr:nvSpPr>
      <xdr:spPr>
        <a:xfrm>
          <a:off x="22212300" y="63971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75057</xdr:rowOff>
    </xdr:from>
    <xdr:to>
      <xdr:col>116</xdr:col>
      <xdr:colOff>114300</xdr:colOff>
      <xdr:row>38</xdr:row>
      <xdr:rowOff>5207</xdr:rowOff>
    </xdr:to>
    <xdr:sp macro="" textlink="">
      <xdr:nvSpPr>
        <xdr:cNvPr id="745" name="フローチャート: 判断 744"/>
        <xdr:cNvSpPr/>
      </xdr:nvSpPr>
      <xdr:spPr>
        <a:xfrm>
          <a:off x="22110700" y="641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52197</xdr:rowOff>
    </xdr:from>
    <xdr:to>
      <xdr:col>111</xdr:col>
      <xdr:colOff>177800</xdr:colOff>
      <xdr:row>36</xdr:row>
      <xdr:rowOff>62103</xdr:rowOff>
    </xdr:to>
    <xdr:cxnSp macro="">
      <xdr:nvCxnSpPr>
        <xdr:cNvPr id="746" name="直線コネクタ 745"/>
        <xdr:cNvCxnSpPr/>
      </xdr:nvCxnSpPr>
      <xdr:spPr>
        <a:xfrm flipV="1">
          <a:off x="20434300" y="6224397"/>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107315</xdr:rowOff>
    </xdr:from>
    <xdr:to>
      <xdr:col>112</xdr:col>
      <xdr:colOff>38100</xdr:colOff>
      <xdr:row>38</xdr:row>
      <xdr:rowOff>37465</xdr:rowOff>
    </xdr:to>
    <xdr:sp macro="" textlink="">
      <xdr:nvSpPr>
        <xdr:cNvPr id="747" name="フローチャート: 判断 746"/>
        <xdr:cNvSpPr/>
      </xdr:nvSpPr>
      <xdr:spPr>
        <a:xfrm>
          <a:off x="21272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28592</xdr:rowOff>
    </xdr:from>
    <xdr:ext cx="469744" cy="259045"/>
    <xdr:sp macro="" textlink="">
      <xdr:nvSpPr>
        <xdr:cNvPr id="748" name="テキスト ボックス 747"/>
        <xdr:cNvSpPr txBox="1"/>
      </xdr:nvSpPr>
      <xdr:spPr>
        <a:xfrm>
          <a:off x="21088428" y="6543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46736</xdr:rowOff>
    </xdr:from>
    <xdr:to>
      <xdr:col>107</xdr:col>
      <xdr:colOff>50800</xdr:colOff>
      <xdr:row>36</xdr:row>
      <xdr:rowOff>62103</xdr:rowOff>
    </xdr:to>
    <xdr:cxnSp macro="">
      <xdr:nvCxnSpPr>
        <xdr:cNvPr id="749" name="直線コネクタ 748"/>
        <xdr:cNvCxnSpPr/>
      </xdr:nvCxnSpPr>
      <xdr:spPr>
        <a:xfrm>
          <a:off x="19545300" y="6218936"/>
          <a:ext cx="889000" cy="1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118110</xdr:rowOff>
    </xdr:from>
    <xdr:to>
      <xdr:col>107</xdr:col>
      <xdr:colOff>101600</xdr:colOff>
      <xdr:row>38</xdr:row>
      <xdr:rowOff>48260</xdr:rowOff>
    </xdr:to>
    <xdr:sp macro="" textlink="">
      <xdr:nvSpPr>
        <xdr:cNvPr id="750" name="フローチャート: 判断 749"/>
        <xdr:cNvSpPr/>
      </xdr:nvSpPr>
      <xdr:spPr>
        <a:xfrm>
          <a:off x="203835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39387</xdr:rowOff>
    </xdr:from>
    <xdr:ext cx="469744" cy="259045"/>
    <xdr:sp macro="" textlink="">
      <xdr:nvSpPr>
        <xdr:cNvPr id="751" name="テキスト ボックス 750"/>
        <xdr:cNvSpPr txBox="1"/>
      </xdr:nvSpPr>
      <xdr:spPr>
        <a:xfrm>
          <a:off x="20199428" y="655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46736</xdr:rowOff>
    </xdr:from>
    <xdr:to>
      <xdr:col>102</xdr:col>
      <xdr:colOff>114300</xdr:colOff>
      <xdr:row>36</xdr:row>
      <xdr:rowOff>104394</xdr:rowOff>
    </xdr:to>
    <xdr:cxnSp macro="">
      <xdr:nvCxnSpPr>
        <xdr:cNvPr id="752" name="直線コネクタ 751"/>
        <xdr:cNvCxnSpPr/>
      </xdr:nvCxnSpPr>
      <xdr:spPr>
        <a:xfrm flipV="1">
          <a:off x="18656300" y="6218936"/>
          <a:ext cx="889000" cy="5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103251</xdr:rowOff>
    </xdr:from>
    <xdr:to>
      <xdr:col>102</xdr:col>
      <xdr:colOff>165100</xdr:colOff>
      <xdr:row>38</xdr:row>
      <xdr:rowOff>33401</xdr:rowOff>
    </xdr:to>
    <xdr:sp macro="" textlink="">
      <xdr:nvSpPr>
        <xdr:cNvPr id="753" name="フローチャート: 判断 752"/>
        <xdr:cNvSpPr/>
      </xdr:nvSpPr>
      <xdr:spPr>
        <a:xfrm>
          <a:off x="19494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24528</xdr:rowOff>
    </xdr:from>
    <xdr:ext cx="469744" cy="259045"/>
    <xdr:sp macro="" textlink="">
      <xdr:nvSpPr>
        <xdr:cNvPr id="754" name="テキスト ボックス 753"/>
        <xdr:cNvSpPr txBox="1"/>
      </xdr:nvSpPr>
      <xdr:spPr>
        <a:xfrm>
          <a:off x="19310428" y="6539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6985</xdr:rowOff>
    </xdr:from>
    <xdr:to>
      <xdr:col>98</xdr:col>
      <xdr:colOff>38100</xdr:colOff>
      <xdr:row>38</xdr:row>
      <xdr:rowOff>108585</xdr:rowOff>
    </xdr:to>
    <xdr:sp macro="" textlink="">
      <xdr:nvSpPr>
        <xdr:cNvPr id="755" name="フローチャート: 判断 754"/>
        <xdr:cNvSpPr/>
      </xdr:nvSpPr>
      <xdr:spPr>
        <a:xfrm>
          <a:off x="18605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99712</xdr:rowOff>
    </xdr:from>
    <xdr:ext cx="469744" cy="259045"/>
    <xdr:sp macro="" textlink="">
      <xdr:nvSpPr>
        <xdr:cNvPr id="756" name="テキスト ボックス 755"/>
        <xdr:cNvSpPr txBox="1"/>
      </xdr:nvSpPr>
      <xdr:spPr>
        <a:xfrm>
          <a:off x="18421428" y="661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8763</xdr:rowOff>
    </xdr:from>
    <xdr:to>
      <xdr:col>116</xdr:col>
      <xdr:colOff>114300</xdr:colOff>
      <xdr:row>36</xdr:row>
      <xdr:rowOff>110363</xdr:rowOff>
    </xdr:to>
    <xdr:sp macro="" textlink="">
      <xdr:nvSpPr>
        <xdr:cNvPr id="762" name="楕円 761"/>
        <xdr:cNvSpPr/>
      </xdr:nvSpPr>
      <xdr:spPr>
        <a:xfrm>
          <a:off x="22110700" y="618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31640</xdr:rowOff>
    </xdr:from>
    <xdr:ext cx="469744" cy="259045"/>
    <xdr:sp macro="" textlink="">
      <xdr:nvSpPr>
        <xdr:cNvPr id="763" name="投資及び出資金該当値テキスト"/>
        <xdr:cNvSpPr txBox="1"/>
      </xdr:nvSpPr>
      <xdr:spPr>
        <a:xfrm>
          <a:off x="22212300" y="603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1397</xdr:rowOff>
    </xdr:from>
    <xdr:to>
      <xdr:col>112</xdr:col>
      <xdr:colOff>38100</xdr:colOff>
      <xdr:row>36</xdr:row>
      <xdr:rowOff>102997</xdr:rowOff>
    </xdr:to>
    <xdr:sp macro="" textlink="">
      <xdr:nvSpPr>
        <xdr:cNvPr id="764" name="楕円 763"/>
        <xdr:cNvSpPr/>
      </xdr:nvSpPr>
      <xdr:spPr>
        <a:xfrm>
          <a:off x="21272500" y="617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119524</xdr:rowOff>
    </xdr:from>
    <xdr:ext cx="469744" cy="259045"/>
    <xdr:sp macro="" textlink="">
      <xdr:nvSpPr>
        <xdr:cNvPr id="765" name="テキスト ボックス 764"/>
        <xdr:cNvSpPr txBox="1"/>
      </xdr:nvSpPr>
      <xdr:spPr>
        <a:xfrm>
          <a:off x="21088428" y="594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11303</xdr:rowOff>
    </xdr:from>
    <xdr:to>
      <xdr:col>107</xdr:col>
      <xdr:colOff>101600</xdr:colOff>
      <xdr:row>36</xdr:row>
      <xdr:rowOff>112903</xdr:rowOff>
    </xdr:to>
    <xdr:sp macro="" textlink="">
      <xdr:nvSpPr>
        <xdr:cNvPr id="766" name="楕円 765"/>
        <xdr:cNvSpPr/>
      </xdr:nvSpPr>
      <xdr:spPr>
        <a:xfrm>
          <a:off x="20383500" y="618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129430</xdr:rowOff>
    </xdr:from>
    <xdr:ext cx="469744" cy="259045"/>
    <xdr:sp macro="" textlink="">
      <xdr:nvSpPr>
        <xdr:cNvPr id="767" name="テキスト ボックス 766"/>
        <xdr:cNvSpPr txBox="1"/>
      </xdr:nvSpPr>
      <xdr:spPr>
        <a:xfrm>
          <a:off x="20199428" y="5958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167386</xdr:rowOff>
    </xdr:from>
    <xdr:to>
      <xdr:col>102</xdr:col>
      <xdr:colOff>165100</xdr:colOff>
      <xdr:row>36</xdr:row>
      <xdr:rowOff>97536</xdr:rowOff>
    </xdr:to>
    <xdr:sp macro="" textlink="">
      <xdr:nvSpPr>
        <xdr:cNvPr id="768" name="楕円 767"/>
        <xdr:cNvSpPr/>
      </xdr:nvSpPr>
      <xdr:spPr>
        <a:xfrm>
          <a:off x="19494500" y="616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114063</xdr:rowOff>
    </xdr:from>
    <xdr:ext cx="469744" cy="259045"/>
    <xdr:sp macro="" textlink="">
      <xdr:nvSpPr>
        <xdr:cNvPr id="769" name="テキスト ボックス 768"/>
        <xdr:cNvSpPr txBox="1"/>
      </xdr:nvSpPr>
      <xdr:spPr>
        <a:xfrm>
          <a:off x="19310428" y="594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53594</xdr:rowOff>
    </xdr:from>
    <xdr:to>
      <xdr:col>98</xdr:col>
      <xdr:colOff>38100</xdr:colOff>
      <xdr:row>36</xdr:row>
      <xdr:rowOff>155194</xdr:rowOff>
    </xdr:to>
    <xdr:sp macro="" textlink="">
      <xdr:nvSpPr>
        <xdr:cNvPr id="770" name="楕円 769"/>
        <xdr:cNvSpPr/>
      </xdr:nvSpPr>
      <xdr:spPr>
        <a:xfrm>
          <a:off x="18605500" y="622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271</xdr:rowOff>
    </xdr:from>
    <xdr:ext cx="469744" cy="259045"/>
    <xdr:sp macro="" textlink="">
      <xdr:nvSpPr>
        <xdr:cNvPr id="771" name="テキスト ボックス 770"/>
        <xdr:cNvSpPr txBox="1"/>
      </xdr:nvSpPr>
      <xdr:spPr>
        <a:xfrm>
          <a:off x="18421428" y="6001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117069</xdr:rowOff>
    </xdr:from>
    <xdr:to>
      <xdr:col>116</xdr:col>
      <xdr:colOff>62864</xdr:colOff>
      <xdr:row>59</xdr:row>
      <xdr:rowOff>44450</xdr:rowOff>
    </xdr:to>
    <xdr:cxnSp macro="">
      <xdr:nvCxnSpPr>
        <xdr:cNvPr id="795" name="直線コネクタ 794"/>
        <xdr:cNvCxnSpPr/>
      </xdr:nvCxnSpPr>
      <xdr:spPr>
        <a:xfrm flipV="1">
          <a:off x="22159595" y="8689569"/>
          <a:ext cx="1269" cy="14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63746</xdr:rowOff>
    </xdr:from>
    <xdr:ext cx="534377" cy="259045"/>
    <xdr:sp macro="" textlink="">
      <xdr:nvSpPr>
        <xdr:cNvPr id="798" name="貸付金最大値テキスト"/>
        <xdr:cNvSpPr txBox="1"/>
      </xdr:nvSpPr>
      <xdr:spPr>
        <a:xfrm>
          <a:off x="22212300" y="846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117069</xdr:rowOff>
    </xdr:from>
    <xdr:to>
      <xdr:col>116</xdr:col>
      <xdr:colOff>152400</xdr:colOff>
      <xdr:row>50</xdr:row>
      <xdr:rowOff>117069</xdr:rowOff>
    </xdr:to>
    <xdr:cxnSp macro="">
      <xdr:nvCxnSpPr>
        <xdr:cNvPr id="799" name="直線コネクタ 798"/>
        <xdr:cNvCxnSpPr/>
      </xdr:nvCxnSpPr>
      <xdr:spPr>
        <a:xfrm>
          <a:off x="22072600" y="8689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161989</xdr:rowOff>
    </xdr:from>
    <xdr:to>
      <xdr:col>116</xdr:col>
      <xdr:colOff>63500</xdr:colOff>
      <xdr:row>55</xdr:row>
      <xdr:rowOff>54432</xdr:rowOff>
    </xdr:to>
    <xdr:cxnSp macro="">
      <xdr:nvCxnSpPr>
        <xdr:cNvPr id="800" name="直線コネクタ 799"/>
        <xdr:cNvCxnSpPr/>
      </xdr:nvCxnSpPr>
      <xdr:spPr>
        <a:xfrm flipV="1">
          <a:off x="21323300" y="9248839"/>
          <a:ext cx="838200" cy="235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107370</xdr:rowOff>
    </xdr:from>
    <xdr:ext cx="469744" cy="259045"/>
    <xdr:sp macro="" textlink="">
      <xdr:nvSpPr>
        <xdr:cNvPr id="801" name="貸付金平均値テキスト"/>
        <xdr:cNvSpPr txBox="1"/>
      </xdr:nvSpPr>
      <xdr:spPr>
        <a:xfrm>
          <a:off x="22212300" y="98800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128943</xdr:rowOff>
    </xdr:from>
    <xdr:to>
      <xdr:col>116</xdr:col>
      <xdr:colOff>114300</xdr:colOff>
      <xdr:row>58</xdr:row>
      <xdr:rowOff>59093</xdr:rowOff>
    </xdr:to>
    <xdr:sp macro="" textlink="">
      <xdr:nvSpPr>
        <xdr:cNvPr id="802" name="フローチャート: 判断 801"/>
        <xdr:cNvSpPr/>
      </xdr:nvSpPr>
      <xdr:spPr>
        <a:xfrm>
          <a:off x="221107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8522</xdr:rowOff>
    </xdr:from>
    <xdr:to>
      <xdr:col>111</xdr:col>
      <xdr:colOff>177800</xdr:colOff>
      <xdr:row>55</xdr:row>
      <xdr:rowOff>54432</xdr:rowOff>
    </xdr:to>
    <xdr:cxnSp macro="">
      <xdr:nvCxnSpPr>
        <xdr:cNvPr id="803" name="直線コネクタ 802"/>
        <xdr:cNvCxnSpPr/>
      </xdr:nvCxnSpPr>
      <xdr:spPr>
        <a:xfrm>
          <a:off x="20434300" y="9438272"/>
          <a:ext cx="889000" cy="4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121018</xdr:rowOff>
    </xdr:from>
    <xdr:to>
      <xdr:col>112</xdr:col>
      <xdr:colOff>38100</xdr:colOff>
      <xdr:row>58</xdr:row>
      <xdr:rowOff>51168</xdr:rowOff>
    </xdr:to>
    <xdr:sp macro="" textlink="">
      <xdr:nvSpPr>
        <xdr:cNvPr id="804" name="フローチャート: 判断 803"/>
        <xdr:cNvSpPr/>
      </xdr:nvSpPr>
      <xdr:spPr>
        <a:xfrm>
          <a:off x="21272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42295</xdr:rowOff>
    </xdr:from>
    <xdr:ext cx="469744" cy="259045"/>
    <xdr:sp macro="" textlink="">
      <xdr:nvSpPr>
        <xdr:cNvPr id="805" name="テキスト ボックス 804"/>
        <xdr:cNvSpPr txBox="1"/>
      </xdr:nvSpPr>
      <xdr:spPr>
        <a:xfrm>
          <a:off x="21088428" y="998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8522</xdr:rowOff>
    </xdr:from>
    <xdr:to>
      <xdr:col>107</xdr:col>
      <xdr:colOff>50800</xdr:colOff>
      <xdr:row>55</xdr:row>
      <xdr:rowOff>56070</xdr:rowOff>
    </xdr:to>
    <xdr:cxnSp macro="">
      <xdr:nvCxnSpPr>
        <xdr:cNvPr id="806" name="直線コネクタ 805"/>
        <xdr:cNvCxnSpPr/>
      </xdr:nvCxnSpPr>
      <xdr:spPr>
        <a:xfrm flipV="1">
          <a:off x="19545300" y="9438272"/>
          <a:ext cx="889000" cy="47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108369</xdr:rowOff>
    </xdr:from>
    <xdr:to>
      <xdr:col>107</xdr:col>
      <xdr:colOff>101600</xdr:colOff>
      <xdr:row>58</xdr:row>
      <xdr:rowOff>38519</xdr:rowOff>
    </xdr:to>
    <xdr:sp macro="" textlink="">
      <xdr:nvSpPr>
        <xdr:cNvPr id="807" name="フローチャート: 判断 806"/>
        <xdr:cNvSpPr/>
      </xdr:nvSpPr>
      <xdr:spPr>
        <a:xfrm>
          <a:off x="20383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29646</xdr:rowOff>
    </xdr:from>
    <xdr:ext cx="469744" cy="259045"/>
    <xdr:sp macro="" textlink="">
      <xdr:nvSpPr>
        <xdr:cNvPr id="808" name="テキスト ボックス 807"/>
        <xdr:cNvSpPr txBox="1"/>
      </xdr:nvSpPr>
      <xdr:spPr>
        <a:xfrm>
          <a:off x="20199428" y="997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147854</xdr:rowOff>
    </xdr:from>
    <xdr:to>
      <xdr:col>102</xdr:col>
      <xdr:colOff>114300</xdr:colOff>
      <xdr:row>55</xdr:row>
      <xdr:rowOff>56070</xdr:rowOff>
    </xdr:to>
    <xdr:cxnSp macro="">
      <xdr:nvCxnSpPr>
        <xdr:cNvPr id="809" name="直線コネクタ 808"/>
        <xdr:cNvCxnSpPr/>
      </xdr:nvCxnSpPr>
      <xdr:spPr>
        <a:xfrm>
          <a:off x="18656300" y="9406154"/>
          <a:ext cx="889000" cy="79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87490</xdr:rowOff>
    </xdr:from>
    <xdr:to>
      <xdr:col>102</xdr:col>
      <xdr:colOff>165100</xdr:colOff>
      <xdr:row>58</xdr:row>
      <xdr:rowOff>17640</xdr:rowOff>
    </xdr:to>
    <xdr:sp macro="" textlink="">
      <xdr:nvSpPr>
        <xdr:cNvPr id="810" name="フローチャート: 判断 809"/>
        <xdr:cNvSpPr/>
      </xdr:nvSpPr>
      <xdr:spPr>
        <a:xfrm>
          <a:off x="19494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8767</xdr:rowOff>
    </xdr:from>
    <xdr:ext cx="469744" cy="259045"/>
    <xdr:sp macro="" textlink="">
      <xdr:nvSpPr>
        <xdr:cNvPr id="811" name="テキスト ボックス 810"/>
        <xdr:cNvSpPr txBox="1"/>
      </xdr:nvSpPr>
      <xdr:spPr>
        <a:xfrm>
          <a:off x="19310428" y="995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2" name="フローチャート: 判断 811"/>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83367</xdr:rowOff>
    </xdr:from>
    <xdr:ext cx="469744" cy="259045"/>
    <xdr:sp macro="" textlink="">
      <xdr:nvSpPr>
        <xdr:cNvPr id="813" name="テキスト ボックス 812"/>
        <xdr:cNvSpPr txBox="1"/>
      </xdr:nvSpPr>
      <xdr:spPr>
        <a:xfrm>
          <a:off x="18421428" y="1002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111189</xdr:rowOff>
    </xdr:from>
    <xdr:to>
      <xdr:col>116</xdr:col>
      <xdr:colOff>114300</xdr:colOff>
      <xdr:row>54</xdr:row>
      <xdr:rowOff>41339</xdr:rowOff>
    </xdr:to>
    <xdr:sp macro="" textlink="">
      <xdr:nvSpPr>
        <xdr:cNvPr id="819" name="楕円 818"/>
        <xdr:cNvSpPr/>
      </xdr:nvSpPr>
      <xdr:spPr>
        <a:xfrm>
          <a:off x="22110700" y="919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134066</xdr:rowOff>
    </xdr:from>
    <xdr:ext cx="534377" cy="259045"/>
    <xdr:sp macro="" textlink="">
      <xdr:nvSpPr>
        <xdr:cNvPr id="820" name="貸付金該当値テキスト"/>
        <xdr:cNvSpPr txBox="1"/>
      </xdr:nvSpPr>
      <xdr:spPr>
        <a:xfrm>
          <a:off x="22212300" y="9049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3632</xdr:rowOff>
    </xdr:from>
    <xdr:to>
      <xdr:col>112</xdr:col>
      <xdr:colOff>38100</xdr:colOff>
      <xdr:row>55</xdr:row>
      <xdr:rowOff>105232</xdr:rowOff>
    </xdr:to>
    <xdr:sp macro="" textlink="">
      <xdr:nvSpPr>
        <xdr:cNvPr id="821" name="楕円 820"/>
        <xdr:cNvSpPr/>
      </xdr:nvSpPr>
      <xdr:spPr>
        <a:xfrm>
          <a:off x="21272500" y="943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121759</xdr:rowOff>
    </xdr:from>
    <xdr:ext cx="534377" cy="259045"/>
    <xdr:sp macro="" textlink="">
      <xdr:nvSpPr>
        <xdr:cNvPr id="822" name="テキスト ボックス 821"/>
        <xdr:cNvSpPr txBox="1"/>
      </xdr:nvSpPr>
      <xdr:spPr>
        <a:xfrm>
          <a:off x="21056111" y="9208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129172</xdr:rowOff>
    </xdr:from>
    <xdr:to>
      <xdr:col>107</xdr:col>
      <xdr:colOff>101600</xdr:colOff>
      <xdr:row>55</xdr:row>
      <xdr:rowOff>59322</xdr:rowOff>
    </xdr:to>
    <xdr:sp macro="" textlink="">
      <xdr:nvSpPr>
        <xdr:cNvPr id="823" name="楕円 822"/>
        <xdr:cNvSpPr/>
      </xdr:nvSpPr>
      <xdr:spPr>
        <a:xfrm>
          <a:off x="20383500" y="938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75849</xdr:rowOff>
    </xdr:from>
    <xdr:ext cx="534377" cy="259045"/>
    <xdr:sp macro="" textlink="">
      <xdr:nvSpPr>
        <xdr:cNvPr id="824" name="テキスト ボックス 823"/>
        <xdr:cNvSpPr txBox="1"/>
      </xdr:nvSpPr>
      <xdr:spPr>
        <a:xfrm>
          <a:off x="20167111" y="916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5270</xdr:rowOff>
    </xdr:from>
    <xdr:to>
      <xdr:col>102</xdr:col>
      <xdr:colOff>165100</xdr:colOff>
      <xdr:row>55</xdr:row>
      <xdr:rowOff>106870</xdr:rowOff>
    </xdr:to>
    <xdr:sp macro="" textlink="">
      <xdr:nvSpPr>
        <xdr:cNvPr id="825" name="楕円 824"/>
        <xdr:cNvSpPr/>
      </xdr:nvSpPr>
      <xdr:spPr>
        <a:xfrm>
          <a:off x="19494500" y="943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123397</xdr:rowOff>
    </xdr:from>
    <xdr:ext cx="534377" cy="259045"/>
    <xdr:sp macro="" textlink="">
      <xdr:nvSpPr>
        <xdr:cNvPr id="826" name="テキスト ボックス 825"/>
        <xdr:cNvSpPr txBox="1"/>
      </xdr:nvSpPr>
      <xdr:spPr>
        <a:xfrm>
          <a:off x="19278111" y="921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97054</xdr:rowOff>
    </xdr:from>
    <xdr:to>
      <xdr:col>98</xdr:col>
      <xdr:colOff>38100</xdr:colOff>
      <xdr:row>55</xdr:row>
      <xdr:rowOff>27204</xdr:rowOff>
    </xdr:to>
    <xdr:sp macro="" textlink="">
      <xdr:nvSpPr>
        <xdr:cNvPr id="827" name="楕円 826"/>
        <xdr:cNvSpPr/>
      </xdr:nvSpPr>
      <xdr:spPr>
        <a:xfrm>
          <a:off x="18605500" y="935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43731</xdr:rowOff>
    </xdr:from>
    <xdr:ext cx="534377" cy="259045"/>
    <xdr:sp macro="" textlink="">
      <xdr:nvSpPr>
        <xdr:cNvPr id="828" name="テキスト ボックス 827"/>
        <xdr:cNvSpPr txBox="1"/>
      </xdr:nvSpPr>
      <xdr:spPr>
        <a:xfrm>
          <a:off x="18389111" y="913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144063</xdr:rowOff>
    </xdr:from>
    <xdr:to>
      <xdr:col>116</xdr:col>
      <xdr:colOff>62864</xdr:colOff>
      <xdr:row>78</xdr:row>
      <xdr:rowOff>143033</xdr:rowOff>
    </xdr:to>
    <xdr:cxnSp macro="">
      <xdr:nvCxnSpPr>
        <xdr:cNvPr id="853" name="直線コネクタ 852"/>
        <xdr:cNvCxnSpPr/>
      </xdr:nvCxnSpPr>
      <xdr:spPr>
        <a:xfrm flipV="1">
          <a:off x="22159595" y="12145563"/>
          <a:ext cx="1269" cy="1370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146860</xdr:rowOff>
    </xdr:from>
    <xdr:ext cx="534377" cy="259045"/>
    <xdr:sp macro="" textlink="">
      <xdr:nvSpPr>
        <xdr:cNvPr id="854" name="繰出金最小値テキスト"/>
        <xdr:cNvSpPr txBox="1"/>
      </xdr:nvSpPr>
      <xdr:spPr>
        <a:xfrm>
          <a:off x="22212300" y="1351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143033</xdr:rowOff>
    </xdr:from>
    <xdr:to>
      <xdr:col>116</xdr:col>
      <xdr:colOff>152400</xdr:colOff>
      <xdr:row>78</xdr:row>
      <xdr:rowOff>143033</xdr:rowOff>
    </xdr:to>
    <xdr:cxnSp macro="">
      <xdr:nvCxnSpPr>
        <xdr:cNvPr id="855" name="直線コネクタ 854"/>
        <xdr:cNvCxnSpPr/>
      </xdr:nvCxnSpPr>
      <xdr:spPr>
        <a:xfrm>
          <a:off x="22072600" y="1351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90740</xdr:rowOff>
    </xdr:from>
    <xdr:ext cx="534377" cy="259045"/>
    <xdr:sp macro="" textlink="">
      <xdr:nvSpPr>
        <xdr:cNvPr id="856" name="繰出金最大値テキスト"/>
        <xdr:cNvSpPr txBox="1"/>
      </xdr:nvSpPr>
      <xdr:spPr>
        <a:xfrm>
          <a:off x="22212300" y="1192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144063</xdr:rowOff>
    </xdr:from>
    <xdr:to>
      <xdr:col>116</xdr:col>
      <xdr:colOff>152400</xdr:colOff>
      <xdr:row>70</xdr:row>
      <xdr:rowOff>144063</xdr:rowOff>
    </xdr:to>
    <xdr:cxnSp macro="">
      <xdr:nvCxnSpPr>
        <xdr:cNvPr id="857" name="直線コネクタ 856"/>
        <xdr:cNvCxnSpPr/>
      </xdr:nvCxnSpPr>
      <xdr:spPr>
        <a:xfrm>
          <a:off x="22072600" y="12145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77560</xdr:rowOff>
    </xdr:from>
    <xdr:to>
      <xdr:col>116</xdr:col>
      <xdr:colOff>63500</xdr:colOff>
      <xdr:row>77</xdr:row>
      <xdr:rowOff>127470</xdr:rowOff>
    </xdr:to>
    <xdr:cxnSp macro="">
      <xdr:nvCxnSpPr>
        <xdr:cNvPr id="858" name="直線コネクタ 857"/>
        <xdr:cNvCxnSpPr/>
      </xdr:nvCxnSpPr>
      <xdr:spPr>
        <a:xfrm>
          <a:off x="21323300" y="13279210"/>
          <a:ext cx="838200" cy="49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155859</xdr:rowOff>
    </xdr:from>
    <xdr:ext cx="534377" cy="259045"/>
    <xdr:sp macro="" textlink="">
      <xdr:nvSpPr>
        <xdr:cNvPr id="859" name="繰出金平均値テキスト"/>
        <xdr:cNvSpPr txBox="1"/>
      </xdr:nvSpPr>
      <xdr:spPr>
        <a:xfrm>
          <a:off x="22212300" y="12843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132982</xdr:rowOff>
    </xdr:from>
    <xdr:to>
      <xdr:col>116</xdr:col>
      <xdr:colOff>114300</xdr:colOff>
      <xdr:row>76</xdr:row>
      <xdr:rowOff>63131</xdr:rowOff>
    </xdr:to>
    <xdr:sp macro="" textlink="">
      <xdr:nvSpPr>
        <xdr:cNvPr id="860" name="フローチャート: 判断 859"/>
        <xdr:cNvSpPr/>
      </xdr:nvSpPr>
      <xdr:spPr>
        <a:xfrm>
          <a:off x="22110700" y="12991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77560</xdr:rowOff>
    </xdr:from>
    <xdr:to>
      <xdr:col>111</xdr:col>
      <xdr:colOff>177800</xdr:colOff>
      <xdr:row>77</xdr:row>
      <xdr:rowOff>109944</xdr:rowOff>
    </xdr:to>
    <xdr:cxnSp macro="">
      <xdr:nvCxnSpPr>
        <xdr:cNvPr id="861" name="直線コネクタ 860"/>
        <xdr:cNvCxnSpPr/>
      </xdr:nvCxnSpPr>
      <xdr:spPr>
        <a:xfrm flipV="1">
          <a:off x="20434300" y="13279210"/>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105169</xdr:rowOff>
    </xdr:from>
    <xdr:to>
      <xdr:col>112</xdr:col>
      <xdr:colOff>38100</xdr:colOff>
      <xdr:row>76</xdr:row>
      <xdr:rowOff>35319</xdr:rowOff>
    </xdr:to>
    <xdr:sp macro="" textlink="">
      <xdr:nvSpPr>
        <xdr:cNvPr id="862" name="フローチャート: 判断 861"/>
        <xdr:cNvSpPr/>
      </xdr:nvSpPr>
      <xdr:spPr>
        <a:xfrm>
          <a:off x="212725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51846</xdr:rowOff>
    </xdr:from>
    <xdr:ext cx="534377" cy="259045"/>
    <xdr:sp macro="" textlink="">
      <xdr:nvSpPr>
        <xdr:cNvPr id="863" name="テキスト ボックス 862"/>
        <xdr:cNvSpPr txBox="1"/>
      </xdr:nvSpPr>
      <xdr:spPr>
        <a:xfrm>
          <a:off x="21056111" y="1273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109944</xdr:rowOff>
    </xdr:from>
    <xdr:to>
      <xdr:col>107</xdr:col>
      <xdr:colOff>50800</xdr:colOff>
      <xdr:row>77</xdr:row>
      <xdr:rowOff>122937</xdr:rowOff>
    </xdr:to>
    <xdr:cxnSp macro="">
      <xdr:nvCxnSpPr>
        <xdr:cNvPr id="864" name="直線コネクタ 863"/>
        <xdr:cNvCxnSpPr/>
      </xdr:nvCxnSpPr>
      <xdr:spPr>
        <a:xfrm flipV="1">
          <a:off x="19545300" y="13311594"/>
          <a:ext cx="889000" cy="1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94729</xdr:rowOff>
    </xdr:from>
    <xdr:to>
      <xdr:col>107</xdr:col>
      <xdr:colOff>101600</xdr:colOff>
      <xdr:row>76</xdr:row>
      <xdr:rowOff>24879</xdr:rowOff>
    </xdr:to>
    <xdr:sp macro="" textlink="">
      <xdr:nvSpPr>
        <xdr:cNvPr id="865" name="フローチャート: 判断 864"/>
        <xdr:cNvSpPr/>
      </xdr:nvSpPr>
      <xdr:spPr>
        <a:xfrm>
          <a:off x="20383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41406</xdr:rowOff>
    </xdr:from>
    <xdr:ext cx="534377" cy="259045"/>
    <xdr:sp macro="" textlink="">
      <xdr:nvSpPr>
        <xdr:cNvPr id="866" name="テキスト ボックス 865"/>
        <xdr:cNvSpPr txBox="1"/>
      </xdr:nvSpPr>
      <xdr:spPr>
        <a:xfrm>
          <a:off x="20167111" y="1272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122937</xdr:rowOff>
    </xdr:from>
    <xdr:to>
      <xdr:col>102</xdr:col>
      <xdr:colOff>114300</xdr:colOff>
      <xdr:row>77</xdr:row>
      <xdr:rowOff>169742</xdr:rowOff>
    </xdr:to>
    <xdr:cxnSp macro="">
      <xdr:nvCxnSpPr>
        <xdr:cNvPr id="867" name="直線コネクタ 866"/>
        <xdr:cNvCxnSpPr/>
      </xdr:nvCxnSpPr>
      <xdr:spPr>
        <a:xfrm flipV="1">
          <a:off x="18656300" y="13324587"/>
          <a:ext cx="889000" cy="46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78289</xdr:rowOff>
    </xdr:from>
    <xdr:to>
      <xdr:col>102</xdr:col>
      <xdr:colOff>165100</xdr:colOff>
      <xdr:row>76</xdr:row>
      <xdr:rowOff>8440</xdr:rowOff>
    </xdr:to>
    <xdr:sp macro="" textlink="">
      <xdr:nvSpPr>
        <xdr:cNvPr id="868" name="フローチャート: 判断 867"/>
        <xdr:cNvSpPr/>
      </xdr:nvSpPr>
      <xdr:spPr>
        <a:xfrm>
          <a:off x="19494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24966</xdr:rowOff>
    </xdr:from>
    <xdr:ext cx="534377" cy="259045"/>
    <xdr:sp macro="" textlink="">
      <xdr:nvSpPr>
        <xdr:cNvPr id="869" name="テキスト ボックス 868"/>
        <xdr:cNvSpPr txBox="1"/>
      </xdr:nvSpPr>
      <xdr:spPr>
        <a:xfrm>
          <a:off x="19278111" y="1271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75088</xdr:rowOff>
    </xdr:from>
    <xdr:to>
      <xdr:col>98</xdr:col>
      <xdr:colOff>38100</xdr:colOff>
      <xdr:row>77</xdr:row>
      <xdr:rowOff>5238</xdr:rowOff>
    </xdr:to>
    <xdr:sp macro="" textlink="">
      <xdr:nvSpPr>
        <xdr:cNvPr id="870" name="フローチャート: 判断 869"/>
        <xdr:cNvSpPr/>
      </xdr:nvSpPr>
      <xdr:spPr>
        <a:xfrm>
          <a:off x="18605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21765</xdr:rowOff>
    </xdr:from>
    <xdr:ext cx="534377" cy="259045"/>
    <xdr:sp macro="" textlink="">
      <xdr:nvSpPr>
        <xdr:cNvPr id="871" name="テキスト ボックス 870"/>
        <xdr:cNvSpPr txBox="1"/>
      </xdr:nvSpPr>
      <xdr:spPr>
        <a:xfrm>
          <a:off x="18389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76670</xdr:rowOff>
    </xdr:from>
    <xdr:to>
      <xdr:col>116</xdr:col>
      <xdr:colOff>114300</xdr:colOff>
      <xdr:row>78</xdr:row>
      <xdr:rowOff>6820</xdr:rowOff>
    </xdr:to>
    <xdr:sp macro="" textlink="">
      <xdr:nvSpPr>
        <xdr:cNvPr id="877" name="楕円 876"/>
        <xdr:cNvSpPr/>
      </xdr:nvSpPr>
      <xdr:spPr>
        <a:xfrm>
          <a:off x="22110700" y="1327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55097</xdr:rowOff>
    </xdr:from>
    <xdr:ext cx="534377" cy="259045"/>
    <xdr:sp macro="" textlink="">
      <xdr:nvSpPr>
        <xdr:cNvPr id="878" name="繰出金該当値テキスト"/>
        <xdr:cNvSpPr txBox="1"/>
      </xdr:nvSpPr>
      <xdr:spPr>
        <a:xfrm>
          <a:off x="22212300" y="1325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26760</xdr:rowOff>
    </xdr:from>
    <xdr:to>
      <xdr:col>112</xdr:col>
      <xdr:colOff>38100</xdr:colOff>
      <xdr:row>77</xdr:row>
      <xdr:rowOff>128360</xdr:rowOff>
    </xdr:to>
    <xdr:sp macro="" textlink="">
      <xdr:nvSpPr>
        <xdr:cNvPr id="879" name="楕円 878"/>
        <xdr:cNvSpPr/>
      </xdr:nvSpPr>
      <xdr:spPr>
        <a:xfrm>
          <a:off x="21272500" y="1322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119487</xdr:rowOff>
    </xdr:from>
    <xdr:ext cx="534377" cy="259045"/>
    <xdr:sp macro="" textlink="">
      <xdr:nvSpPr>
        <xdr:cNvPr id="880" name="テキスト ボックス 879"/>
        <xdr:cNvSpPr txBox="1"/>
      </xdr:nvSpPr>
      <xdr:spPr>
        <a:xfrm>
          <a:off x="21056111" y="13321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59144</xdr:rowOff>
    </xdr:from>
    <xdr:to>
      <xdr:col>107</xdr:col>
      <xdr:colOff>101600</xdr:colOff>
      <xdr:row>77</xdr:row>
      <xdr:rowOff>160744</xdr:rowOff>
    </xdr:to>
    <xdr:sp macro="" textlink="">
      <xdr:nvSpPr>
        <xdr:cNvPr id="881" name="楕円 880"/>
        <xdr:cNvSpPr/>
      </xdr:nvSpPr>
      <xdr:spPr>
        <a:xfrm>
          <a:off x="20383500" y="1326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151871</xdr:rowOff>
    </xdr:from>
    <xdr:ext cx="534377" cy="259045"/>
    <xdr:sp macro="" textlink="">
      <xdr:nvSpPr>
        <xdr:cNvPr id="882" name="テキスト ボックス 881"/>
        <xdr:cNvSpPr txBox="1"/>
      </xdr:nvSpPr>
      <xdr:spPr>
        <a:xfrm>
          <a:off x="20167111" y="1335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72137</xdr:rowOff>
    </xdr:from>
    <xdr:to>
      <xdr:col>102</xdr:col>
      <xdr:colOff>165100</xdr:colOff>
      <xdr:row>78</xdr:row>
      <xdr:rowOff>2287</xdr:rowOff>
    </xdr:to>
    <xdr:sp macro="" textlink="">
      <xdr:nvSpPr>
        <xdr:cNvPr id="883" name="楕円 882"/>
        <xdr:cNvSpPr/>
      </xdr:nvSpPr>
      <xdr:spPr>
        <a:xfrm>
          <a:off x="19494500" y="1327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164864</xdr:rowOff>
    </xdr:from>
    <xdr:ext cx="534377" cy="259045"/>
    <xdr:sp macro="" textlink="">
      <xdr:nvSpPr>
        <xdr:cNvPr id="884" name="テキスト ボックス 883"/>
        <xdr:cNvSpPr txBox="1"/>
      </xdr:nvSpPr>
      <xdr:spPr>
        <a:xfrm>
          <a:off x="19278111" y="13366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118942</xdr:rowOff>
    </xdr:from>
    <xdr:to>
      <xdr:col>98</xdr:col>
      <xdr:colOff>38100</xdr:colOff>
      <xdr:row>78</xdr:row>
      <xdr:rowOff>49092</xdr:rowOff>
    </xdr:to>
    <xdr:sp macro="" textlink="">
      <xdr:nvSpPr>
        <xdr:cNvPr id="885" name="楕円 884"/>
        <xdr:cNvSpPr/>
      </xdr:nvSpPr>
      <xdr:spPr>
        <a:xfrm>
          <a:off x="18605500" y="1332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40219</xdr:rowOff>
    </xdr:from>
    <xdr:ext cx="534377" cy="259045"/>
    <xdr:sp macro="" textlink="">
      <xdr:nvSpPr>
        <xdr:cNvPr id="886" name="テキスト ボックス 885"/>
        <xdr:cNvSpPr txBox="1"/>
      </xdr:nvSpPr>
      <xdr:spPr>
        <a:xfrm>
          <a:off x="18389111" y="1341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　歳出決算総額は、住民一人当たり</a:t>
          </a:r>
          <a:r>
            <a:rPr kumimoji="1" lang="en-US" altLang="ja-JP" sz="1100">
              <a:latin typeface="+mn-lt"/>
              <a:ea typeface="+mn-ea"/>
            </a:rPr>
            <a:t>406,299</a:t>
          </a:r>
          <a:r>
            <a:rPr kumimoji="1" lang="ja-JP" altLang="en-US" sz="1100">
              <a:latin typeface="+mn-ea"/>
              <a:ea typeface="+mn-ea"/>
            </a:rPr>
            <a:t>円となっており、平成</a:t>
          </a:r>
          <a:r>
            <a:rPr kumimoji="1" lang="en-US" altLang="ja-JP" sz="1100">
              <a:latin typeface="+mn-lt"/>
              <a:ea typeface="+mn-ea"/>
            </a:rPr>
            <a:t>29</a:t>
          </a:r>
          <a:r>
            <a:rPr kumimoji="1" lang="ja-JP" altLang="en-US" sz="1100">
              <a:latin typeface="+mn-ea"/>
              <a:ea typeface="+mn-ea"/>
            </a:rPr>
            <a:t>年度と比較して減少している</a:t>
          </a:r>
          <a:r>
            <a:rPr kumimoji="1" lang="ja-JP" altLang="en-US" sz="1200">
              <a:latin typeface="+mn-ea"/>
              <a:ea typeface="+mn-ea"/>
            </a:rPr>
            <a:t>。</a:t>
          </a:r>
          <a:endParaRPr kumimoji="1" lang="en-US" altLang="ja-JP" sz="1200">
            <a:latin typeface="+mn-ea"/>
            <a:ea typeface="+mn-ea"/>
          </a:endParaRPr>
        </a:p>
        <a:p>
          <a:r>
            <a:rPr kumimoji="1" lang="ja-JP" altLang="en-US" sz="1100">
              <a:latin typeface="+mn-ea"/>
              <a:ea typeface="+mn-ea"/>
            </a:rPr>
            <a:t>　</a:t>
          </a:r>
          <a:r>
            <a:rPr kumimoji="1" lang="ja-JP" altLang="ja-JP" sz="1100">
              <a:solidFill>
                <a:schemeClr val="dk1"/>
              </a:solidFill>
              <a:effectLst/>
              <a:latin typeface="+mn-ea"/>
              <a:ea typeface="+mn-ea"/>
              <a:cs typeface="+mn-cs"/>
            </a:rPr>
            <a:t>人件費は、住民一人当たり</a:t>
          </a:r>
          <a:r>
            <a:rPr kumimoji="1" lang="en-US" altLang="ja-JP" sz="1100">
              <a:solidFill>
                <a:schemeClr val="dk1"/>
              </a:solidFill>
              <a:effectLst/>
              <a:latin typeface="+mn-lt"/>
              <a:ea typeface="+mn-ea"/>
              <a:cs typeface="+mn-cs"/>
            </a:rPr>
            <a:t>53,499</a:t>
          </a:r>
          <a:r>
            <a:rPr kumimoji="1" lang="ja-JP" altLang="ja-JP" sz="1100">
              <a:solidFill>
                <a:schemeClr val="dk1"/>
              </a:solidFill>
              <a:effectLst/>
              <a:latin typeface="+mn-ea"/>
              <a:ea typeface="+mn-ea"/>
              <a:cs typeface="+mn-cs"/>
            </a:rPr>
            <a:t>円で、類似団体の平均値を下回っ</a:t>
          </a:r>
          <a:r>
            <a:rPr kumimoji="1" lang="ja-JP" altLang="en-US" sz="1100">
              <a:solidFill>
                <a:schemeClr val="dk1"/>
              </a:solidFill>
              <a:effectLst/>
              <a:latin typeface="+mn-ea"/>
              <a:ea typeface="+mn-ea"/>
              <a:cs typeface="+mn-cs"/>
            </a:rPr>
            <a:t>た。平成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ea"/>
              <a:ea typeface="+mn-ea"/>
              <a:cs typeface="+mn-cs"/>
            </a:rPr>
            <a:t>年度にピークを迎えた定年退職</a:t>
          </a:r>
          <a:r>
            <a:rPr kumimoji="1" lang="ja-JP" altLang="ja-JP" sz="1100">
              <a:solidFill>
                <a:schemeClr val="dk1"/>
              </a:solidFill>
              <a:effectLst/>
              <a:latin typeface="+mn-ea"/>
              <a:ea typeface="+mn-ea"/>
              <a:cs typeface="+mn-cs"/>
            </a:rPr>
            <a:t>退職者</a:t>
          </a:r>
          <a:r>
            <a:rPr kumimoji="1" lang="ja-JP" altLang="en-US" sz="1100">
              <a:solidFill>
                <a:schemeClr val="dk1"/>
              </a:solidFill>
              <a:effectLst/>
              <a:latin typeface="+mn-ea"/>
              <a:ea typeface="+mn-ea"/>
              <a:cs typeface="+mn-cs"/>
            </a:rPr>
            <a:t>数が平年ベースに戻ったことによる退職手当の減等により</a:t>
          </a:r>
          <a:r>
            <a:rPr kumimoji="1" lang="ja-JP" altLang="ja-JP" sz="1100">
              <a:solidFill>
                <a:schemeClr val="dk1"/>
              </a:solidFill>
              <a:effectLst/>
              <a:latin typeface="+mn-ea"/>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ea"/>
              <a:ea typeface="+mn-ea"/>
              <a:cs typeface="+mn-cs"/>
            </a:rPr>
            <a:t>年度と比較して減少している。</a:t>
          </a:r>
          <a:endParaRPr lang="ja-JP" altLang="ja-JP">
            <a:effectLst/>
            <a:latin typeface="+mn-ea"/>
            <a:ea typeface="+mn-ea"/>
          </a:endParaRPr>
        </a:p>
        <a:p>
          <a:r>
            <a:rPr kumimoji="1" lang="ja-JP" altLang="ja-JP" sz="1100">
              <a:solidFill>
                <a:schemeClr val="dk1"/>
              </a:solidFill>
              <a:effectLst/>
              <a:latin typeface="+mn-ea"/>
              <a:ea typeface="+mn-ea"/>
              <a:cs typeface="+mn-cs"/>
            </a:rPr>
            <a:t>　補助費等は、住民一人当たり</a:t>
          </a:r>
          <a:r>
            <a:rPr kumimoji="1" lang="en-US" altLang="ja-JP" sz="1100">
              <a:solidFill>
                <a:schemeClr val="dk1"/>
              </a:solidFill>
              <a:effectLst/>
              <a:latin typeface="+mn-lt"/>
              <a:ea typeface="+mn-ea"/>
              <a:cs typeface="+mn-cs"/>
            </a:rPr>
            <a:t>43,441</a:t>
          </a:r>
          <a:r>
            <a:rPr kumimoji="1" lang="ja-JP" altLang="ja-JP" sz="1100">
              <a:solidFill>
                <a:schemeClr val="dk1"/>
              </a:solidFill>
              <a:effectLst/>
              <a:latin typeface="+mn-ea"/>
              <a:ea typeface="+mn-ea"/>
              <a:cs typeface="+mn-cs"/>
            </a:rPr>
            <a:t>円で、</a:t>
          </a:r>
          <a:r>
            <a:rPr kumimoji="1" lang="ja-JP" altLang="en-US" sz="1100">
              <a:solidFill>
                <a:schemeClr val="dk1"/>
              </a:solidFill>
              <a:effectLst/>
              <a:latin typeface="+mn-ea"/>
              <a:ea typeface="+mn-ea"/>
              <a:cs typeface="+mn-cs"/>
            </a:rPr>
            <a:t>類似団体の平均を下回っており、</a:t>
          </a:r>
          <a:r>
            <a:rPr kumimoji="1" lang="ja-JP" altLang="ja-JP" sz="1100">
              <a:solidFill>
                <a:schemeClr val="dk1"/>
              </a:solidFill>
              <a:effectLst/>
              <a:latin typeface="+mn-ea"/>
              <a:ea typeface="+mn-ea"/>
              <a:cs typeface="+mn-cs"/>
            </a:rPr>
            <a:t>ふるさと応援寄附金に対する返礼品の</a:t>
          </a:r>
          <a:r>
            <a:rPr kumimoji="1" lang="ja-JP" altLang="en-US" sz="1100">
              <a:solidFill>
                <a:schemeClr val="dk1"/>
              </a:solidFill>
              <a:effectLst/>
              <a:latin typeface="+mn-ea"/>
              <a:ea typeface="+mn-ea"/>
              <a:cs typeface="+mn-cs"/>
            </a:rPr>
            <a:t>割合の見直し等により</a:t>
          </a:r>
          <a:r>
            <a:rPr kumimoji="1" lang="ja-JP" altLang="ja-JP" sz="1100">
              <a:solidFill>
                <a:schemeClr val="dk1"/>
              </a:solidFill>
              <a:effectLst/>
              <a:latin typeface="+mn-ea"/>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ea"/>
              <a:ea typeface="+mn-ea"/>
              <a:cs typeface="+mn-cs"/>
            </a:rPr>
            <a:t>年度と比較して減少している。</a:t>
          </a:r>
          <a:endParaRPr lang="ja-JP" altLang="ja-JP" sz="1100">
            <a:effectLst/>
            <a:latin typeface="+mn-ea"/>
            <a:ea typeface="+mn-ea"/>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ea"/>
              <a:ea typeface="+mn-ea"/>
              <a:cs typeface="+mn-cs"/>
            </a:rPr>
            <a:t>　普通建設事業費は、住民一人当たり</a:t>
          </a:r>
          <a:r>
            <a:rPr kumimoji="1" lang="en-US" altLang="ja-JP" sz="1100">
              <a:solidFill>
                <a:schemeClr val="dk1"/>
              </a:solidFill>
              <a:effectLst/>
              <a:latin typeface="+mn-lt"/>
              <a:ea typeface="+mn-ea"/>
              <a:cs typeface="+mn-cs"/>
            </a:rPr>
            <a:t>51,426</a:t>
          </a:r>
          <a:r>
            <a:rPr kumimoji="1" lang="ja-JP" altLang="ja-JP" sz="1100">
              <a:solidFill>
                <a:schemeClr val="dk1"/>
              </a:solidFill>
              <a:effectLst/>
              <a:latin typeface="+mn-ea"/>
              <a:ea typeface="+mn-ea"/>
              <a:cs typeface="+mn-cs"/>
            </a:rPr>
            <a:t>円で、類似団体の平均値を下回っており、</a:t>
          </a:r>
          <a:r>
            <a:rPr kumimoji="1" lang="ja-JP" altLang="en-US" sz="1100">
              <a:solidFill>
                <a:schemeClr val="dk1"/>
              </a:solidFill>
              <a:effectLst/>
              <a:latin typeface="+mn-ea"/>
              <a:ea typeface="+mn-ea"/>
              <a:cs typeface="+mn-cs"/>
            </a:rPr>
            <a:t>芳賀土地区画整理事業の皆減や天童古城地区都市施設整備事業の皆減等により</a:t>
          </a:r>
          <a:r>
            <a:rPr kumimoji="1" lang="ja-JP" altLang="ja-JP" sz="1100">
              <a:solidFill>
                <a:schemeClr val="dk1"/>
              </a:solidFill>
              <a:effectLst/>
              <a:latin typeface="+mn-ea"/>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ea"/>
              <a:ea typeface="+mn-ea"/>
              <a:cs typeface="+mn-cs"/>
            </a:rPr>
            <a:t>年度と比較して減少している。</a:t>
          </a:r>
          <a:endParaRPr lang="ja-JP" altLang="ja-JP" sz="1400">
            <a:effectLst/>
            <a:latin typeface="+mn-ea"/>
            <a:ea typeface="+mn-ea"/>
          </a:endParaRPr>
        </a:p>
        <a:p>
          <a:endParaRPr kumimoji="1" lang="ja-JP" altLang="en-US" sz="1400">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山形県天童市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62,073
61,567
113.01
26,720,825
25,220,175
1,390,998
13,317,001
22,621,539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108610</xdr:rowOff>
    </xdr:from>
    <xdr:to>
      <xdr:col>24</xdr:col>
      <xdr:colOff>62865</xdr:colOff>
      <xdr:row>37</xdr:row>
      <xdr:rowOff>115011</xdr:rowOff>
    </xdr:to>
    <xdr:cxnSp macro="">
      <xdr:nvCxnSpPr>
        <xdr:cNvPr id="54" name="直線コネクタ 53"/>
        <xdr:cNvCxnSpPr/>
      </xdr:nvCxnSpPr>
      <xdr:spPr>
        <a:xfrm flipV="1">
          <a:off x="4633595" y="5252110"/>
          <a:ext cx="1270" cy="1206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118838</xdr:rowOff>
    </xdr:from>
    <xdr:ext cx="469744" cy="259045"/>
    <xdr:sp macro="" textlink="">
      <xdr:nvSpPr>
        <xdr:cNvPr id="55" name="議会費最小値テキスト"/>
        <xdr:cNvSpPr txBox="1"/>
      </xdr:nvSpPr>
      <xdr:spPr>
        <a:xfrm>
          <a:off x="4686300" y="6462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115011</xdr:rowOff>
    </xdr:from>
    <xdr:to>
      <xdr:col>24</xdr:col>
      <xdr:colOff>152400</xdr:colOff>
      <xdr:row>37</xdr:row>
      <xdr:rowOff>115011</xdr:rowOff>
    </xdr:to>
    <xdr:cxnSp macro="">
      <xdr:nvCxnSpPr>
        <xdr:cNvPr id="56" name="直線コネクタ 55"/>
        <xdr:cNvCxnSpPr/>
      </xdr:nvCxnSpPr>
      <xdr:spPr>
        <a:xfrm>
          <a:off x="4546600" y="6458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55287</xdr:rowOff>
    </xdr:from>
    <xdr:ext cx="469744" cy="259045"/>
    <xdr:sp macro="" textlink="">
      <xdr:nvSpPr>
        <xdr:cNvPr id="57" name="議会費最大値テキスト"/>
        <xdr:cNvSpPr txBox="1"/>
      </xdr:nvSpPr>
      <xdr:spPr>
        <a:xfrm>
          <a:off x="4686300" y="502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108610</xdr:rowOff>
    </xdr:from>
    <xdr:to>
      <xdr:col>24</xdr:col>
      <xdr:colOff>152400</xdr:colOff>
      <xdr:row>30</xdr:row>
      <xdr:rowOff>108610</xdr:rowOff>
    </xdr:to>
    <xdr:cxnSp macro="">
      <xdr:nvCxnSpPr>
        <xdr:cNvPr id="58" name="直線コネクタ 57"/>
        <xdr:cNvCxnSpPr/>
      </xdr:nvCxnSpPr>
      <xdr:spPr>
        <a:xfrm>
          <a:off x="4546600" y="525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62433</xdr:rowOff>
    </xdr:from>
    <xdr:to>
      <xdr:col>24</xdr:col>
      <xdr:colOff>63500</xdr:colOff>
      <xdr:row>33</xdr:row>
      <xdr:rowOff>72949</xdr:rowOff>
    </xdr:to>
    <xdr:cxnSp macro="">
      <xdr:nvCxnSpPr>
        <xdr:cNvPr id="59" name="直線コネクタ 58"/>
        <xdr:cNvCxnSpPr/>
      </xdr:nvCxnSpPr>
      <xdr:spPr>
        <a:xfrm>
          <a:off x="3797300" y="5720283"/>
          <a:ext cx="8382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62298</xdr:rowOff>
    </xdr:from>
    <xdr:ext cx="469744" cy="259045"/>
    <xdr:sp macro="" textlink="">
      <xdr:nvSpPr>
        <xdr:cNvPr id="60" name="議会費平均値テキスト"/>
        <xdr:cNvSpPr txBox="1"/>
      </xdr:nvSpPr>
      <xdr:spPr>
        <a:xfrm>
          <a:off x="4686300" y="5891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83871</xdr:rowOff>
    </xdr:from>
    <xdr:to>
      <xdr:col>24</xdr:col>
      <xdr:colOff>114300</xdr:colOff>
      <xdr:row>35</xdr:row>
      <xdr:rowOff>14021</xdr:rowOff>
    </xdr:to>
    <xdr:sp macro="" textlink="">
      <xdr:nvSpPr>
        <xdr:cNvPr id="61" name="フローチャート: 判断 60"/>
        <xdr:cNvSpPr/>
      </xdr:nvSpPr>
      <xdr:spPr>
        <a:xfrm>
          <a:off x="45847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62433</xdr:rowOff>
    </xdr:from>
    <xdr:to>
      <xdr:col>19</xdr:col>
      <xdr:colOff>177800</xdr:colOff>
      <xdr:row>33</xdr:row>
      <xdr:rowOff>79807</xdr:rowOff>
    </xdr:to>
    <xdr:cxnSp macro="">
      <xdr:nvCxnSpPr>
        <xdr:cNvPr id="62" name="直線コネクタ 61"/>
        <xdr:cNvCxnSpPr/>
      </xdr:nvCxnSpPr>
      <xdr:spPr>
        <a:xfrm flipV="1">
          <a:off x="2908300" y="5720283"/>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71984</xdr:rowOff>
    </xdr:from>
    <xdr:to>
      <xdr:col>20</xdr:col>
      <xdr:colOff>38100</xdr:colOff>
      <xdr:row>35</xdr:row>
      <xdr:rowOff>2134</xdr:rowOff>
    </xdr:to>
    <xdr:sp macro="" textlink="">
      <xdr:nvSpPr>
        <xdr:cNvPr id="63" name="フローチャート: 判断 62"/>
        <xdr:cNvSpPr/>
      </xdr:nvSpPr>
      <xdr:spPr>
        <a:xfrm>
          <a:off x="3746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164711</xdr:rowOff>
    </xdr:from>
    <xdr:ext cx="469744" cy="259045"/>
    <xdr:sp macro="" textlink="">
      <xdr:nvSpPr>
        <xdr:cNvPr id="64" name="テキスト ボックス 63"/>
        <xdr:cNvSpPr txBox="1"/>
      </xdr:nvSpPr>
      <xdr:spPr>
        <a:xfrm>
          <a:off x="3562428" y="59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114554</xdr:rowOff>
    </xdr:from>
    <xdr:to>
      <xdr:col>15</xdr:col>
      <xdr:colOff>50800</xdr:colOff>
      <xdr:row>33</xdr:row>
      <xdr:rowOff>79807</xdr:rowOff>
    </xdr:to>
    <xdr:cxnSp macro="">
      <xdr:nvCxnSpPr>
        <xdr:cNvPr id="65" name="直線コネクタ 64"/>
        <xdr:cNvCxnSpPr/>
      </xdr:nvCxnSpPr>
      <xdr:spPr>
        <a:xfrm>
          <a:off x="2019300" y="5600954"/>
          <a:ext cx="889000" cy="1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86157</xdr:rowOff>
    </xdr:from>
    <xdr:to>
      <xdr:col>15</xdr:col>
      <xdr:colOff>101600</xdr:colOff>
      <xdr:row>35</xdr:row>
      <xdr:rowOff>16307</xdr:rowOff>
    </xdr:to>
    <xdr:sp macro="" textlink="">
      <xdr:nvSpPr>
        <xdr:cNvPr id="66" name="フローチャート: 判断 65"/>
        <xdr:cNvSpPr/>
      </xdr:nvSpPr>
      <xdr:spPr>
        <a:xfrm>
          <a:off x="2857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7434</xdr:rowOff>
    </xdr:from>
    <xdr:ext cx="469744" cy="259045"/>
    <xdr:sp macro="" textlink="">
      <xdr:nvSpPr>
        <xdr:cNvPr id="67" name="テキスト ボックス 66"/>
        <xdr:cNvSpPr txBox="1"/>
      </xdr:nvSpPr>
      <xdr:spPr>
        <a:xfrm>
          <a:off x="2673428" y="600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114554</xdr:rowOff>
    </xdr:from>
    <xdr:to>
      <xdr:col>10</xdr:col>
      <xdr:colOff>114300</xdr:colOff>
      <xdr:row>33</xdr:row>
      <xdr:rowOff>34544</xdr:rowOff>
    </xdr:to>
    <xdr:cxnSp macro="">
      <xdr:nvCxnSpPr>
        <xdr:cNvPr id="68" name="直線コネクタ 67"/>
        <xdr:cNvCxnSpPr/>
      </xdr:nvCxnSpPr>
      <xdr:spPr>
        <a:xfrm flipV="1">
          <a:off x="1130300" y="560095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93015</xdr:rowOff>
    </xdr:from>
    <xdr:to>
      <xdr:col>10</xdr:col>
      <xdr:colOff>165100</xdr:colOff>
      <xdr:row>34</xdr:row>
      <xdr:rowOff>23165</xdr:rowOff>
    </xdr:to>
    <xdr:sp macro="" textlink="">
      <xdr:nvSpPr>
        <xdr:cNvPr id="69" name="フローチャート: 判断 68"/>
        <xdr:cNvSpPr/>
      </xdr:nvSpPr>
      <xdr:spPr>
        <a:xfrm>
          <a:off x="1968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14292</xdr:rowOff>
    </xdr:from>
    <xdr:ext cx="469744" cy="259045"/>
    <xdr:sp macro="" textlink="">
      <xdr:nvSpPr>
        <xdr:cNvPr id="70" name="テキスト ボックス 69"/>
        <xdr:cNvSpPr txBox="1"/>
      </xdr:nvSpPr>
      <xdr:spPr>
        <a:xfrm>
          <a:off x="1784428" y="58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23520</xdr:rowOff>
    </xdr:from>
    <xdr:to>
      <xdr:col>6</xdr:col>
      <xdr:colOff>38100</xdr:colOff>
      <xdr:row>34</xdr:row>
      <xdr:rowOff>125120</xdr:rowOff>
    </xdr:to>
    <xdr:sp macro="" textlink="">
      <xdr:nvSpPr>
        <xdr:cNvPr id="71" name="フローチャート: 判断 70"/>
        <xdr:cNvSpPr/>
      </xdr:nvSpPr>
      <xdr:spPr>
        <a:xfrm>
          <a:off x="1079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116247</xdr:rowOff>
    </xdr:from>
    <xdr:ext cx="469744" cy="259045"/>
    <xdr:sp macro="" textlink="">
      <xdr:nvSpPr>
        <xdr:cNvPr id="72" name="テキスト ボックス 71"/>
        <xdr:cNvSpPr txBox="1"/>
      </xdr:nvSpPr>
      <xdr:spPr>
        <a:xfrm>
          <a:off x="895428"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22149</xdr:rowOff>
    </xdr:from>
    <xdr:to>
      <xdr:col>24</xdr:col>
      <xdr:colOff>114300</xdr:colOff>
      <xdr:row>33</xdr:row>
      <xdr:rowOff>123749</xdr:rowOff>
    </xdr:to>
    <xdr:sp macro="" textlink="">
      <xdr:nvSpPr>
        <xdr:cNvPr id="78" name="楕円 77"/>
        <xdr:cNvSpPr/>
      </xdr:nvSpPr>
      <xdr:spPr>
        <a:xfrm>
          <a:off x="4584700" y="567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45026</xdr:rowOff>
    </xdr:from>
    <xdr:ext cx="469744" cy="259045"/>
    <xdr:sp macro="" textlink="">
      <xdr:nvSpPr>
        <xdr:cNvPr id="79" name="議会費該当値テキスト"/>
        <xdr:cNvSpPr txBox="1"/>
      </xdr:nvSpPr>
      <xdr:spPr>
        <a:xfrm>
          <a:off x="4686300" y="5531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11633</xdr:rowOff>
    </xdr:from>
    <xdr:to>
      <xdr:col>20</xdr:col>
      <xdr:colOff>38100</xdr:colOff>
      <xdr:row>33</xdr:row>
      <xdr:rowOff>113233</xdr:rowOff>
    </xdr:to>
    <xdr:sp macro="" textlink="">
      <xdr:nvSpPr>
        <xdr:cNvPr id="80" name="楕円 79"/>
        <xdr:cNvSpPr/>
      </xdr:nvSpPr>
      <xdr:spPr>
        <a:xfrm>
          <a:off x="3746500" y="566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129760</xdr:rowOff>
    </xdr:from>
    <xdr:ext cx="469744" cy="259045"/>
    <xdr:sp macro="" textlink="">
      <xdr:nvSpPr>
        <xdr:cNvPr id="81" name="テキスト ボックス 80"/>
        <xdr:cNvSpPr txBox="1"/>
      </xdr:nvSpPr>
      <xdr:spPr>
        <a:xfrm>
          <a:off x="3562428" y="544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29007</xdr:rowOff>
    </xdr:from>
    <xdr:to>
      <xdr:col>15</xdr:col>
      <xdr:colOff>101600</xdr:colOff>
      <xdr:row>33</xdr:row>
      <xdr:rowOff>130607</xdr:rowOff>
    </xdr:to>
    <xdr:sp macro="" textlink="">
      <xdr:nvSpPr>
        <xdr:cNvPr id="82" name="楕円 81"/>
        <xdr:cNvSpPr/>
      </xdr:nvSpPr>
      <xdr:spPr>
        <a:xfrm>
          <a:off x="2857500" y="568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147134</xdr:rowOff>
    </xdr:from>
    <xdr:ext cx="469744" cy="259045"/>
    <xdr:sp macro="" textlink="">
      <xdr:nvSpPr>
        <xdr:cNvPr id="83" name="テキスト ボックス 82"/>
        <xdr:cNvSpPr txBox="1"/>
      </xdr:nvSpPr>
      <xdr:spPr>
        <a:xfrm>
          <a:off x="2673428" y="5462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63754</xdr:rowOff>
    </xdr:from>
    <xdr:to>
      <xdr:col>10</xdr:col>
      <xdr:colOff>165100</xdr:colOff>
      <xdr:row>32</xdr:row>
      <xdr:rowOff>165354</xdr:rowOff>
    </xdr:to>
    <xdr:sp macro="" textlink="">
      <xdr:nvSpPr>
        <xdr:cNvPr id="84" name="楕円 83"/>
        <xdr:cNvSpPr/>
      </xdr:nvSpPr>
      <xdr:spPr>
        <a:xfrm>
          <a:off x="1968500" y="555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10431</xdr:rowOff>
    </xdr:from>
    <xdr:ext cx="469744" cy="259045"/>
    <xdr:sp macro="" textlink="">
      <xdr:nvSpPr>
        <xdr:cNvPr id="85" name="テキスト ボックス 84"/>
        <xdr:cNvSpPr txBox="1"/>
      </xdr:nvSpPr>
      <xdr:spPr>
        <a:xfrm>
          <a:off x="1784428" y="532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155194</xdr:rowOff>
    </xdr:from>
    <xdr:to>
      <xdr:col>6</xdr:col>
      <xdr:colOff>38100</xdr:colOff>
      <xdr:row>33</xdr:row>
      <xdr:rowOff>85344</xdr:rowOff>
    </xdr:to>
    <xdr:sp macro="" textlink="">
      <xdr:nvSpPr>
        <xdr:cNvPr id="86" name="楕円 85"/>
        <xdr:cNvSpPr/>
      </xdr:nvSpPr>
      <xdr:spPr>
        <a:xfrm>
          <a:off x="1079500" y="564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101871</xdr:rowOff>
    </xdr:from>
    <xdr:ext cx="469744" cy="259045"/>
    <xdr:sp macro="" textlink="">
      <xdr:nvSpPr>
        <xdr:cNvPr id="87" name="テキスト ボックス 86"/>
        <xdr:cNvSpPr txBox="1"/>
      </xdr:nvSpPr>
      <xdr:spPr>
        <a:xfrm>
          <a:off x="895428" y="5416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25509</xdr:rowOff>
    </xdr:from>
    <xdr:to>
      <xdr:col>24</xdr:col>
      <xdr:colOff>62865</xdr:colOff>
      <xdr:row>59</xdr:row>
      <xdr:rowOff>81363</xdr:rowOff>
    </xdr:to>
    <xdr:cxnSp macro="">
      <xdr:nvCxnSpPr>
        <xdr:cNvPr id="114" name="直線コネクタ 113"/>
        <xdr:cNvCxnSpPr/>
      </xdr:nvCxnSpPr>
      <xdr:spPr>
        <a:xfrm flipV="1">
          <a:off x="4633595" y="8769459"/>
          <a:ext cx="1270" cy="1427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85190</xdr:rowOff>
    </xdr:from>
    <xdr:ext cx="534377" cy="259045"/>
    <xdr:sp macro="" textlink="">
      <xdr:nvSpPr>
        <xdr:cNvPr id="115" name="総務費最小値テキスト"/>
        <xdr:cNvSpPr txBox="1"/>
      </xdr:nvSpPr>
      <xdr:spPr>
        <a:xfrm>
          <a:off x="4686300" y="1020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81363</xdr:rowOff>
    </xdr:from>
    <xdr:to>
      <xdr:col>24</xdr:col>
      <xdr:colOff>152400</xdr:colOff>
      <xdr:row>59</xdr:row>
      <xdr:rowOff>81363</xdr:rowOff>
    </xdr:to>
    <xdr:cxnSp macro="">
      <xdr:nvCxnSpPr>
        <xdr:cNvPr id="116" name="直線コネクタ 115"/>
        <xdr:cNvCxnSpPr/>
      </xdr:nvCxnSpPr>
      <xdr:spPr>
        <a:xfrm>
          <a:off x="4546600" y="1019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143636</xdr:rowOff>
    </xdr:from>
    <xdr:ext cx="599010" cy="259045"/>
    <xdr:sp macro="" textlink="">
      <xdr:nvSpPr>
        <xdr:cNvPr id="117" name="総務費最大値テキスト"/>
        <xdr:cNvSpPr txBox="1"/>
      </xdr:nvSpPr>
      <xdr:spPr>
        <a:xfrm>
          <a:off x="4686300" y="854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162,740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25509</xdr:rowOff>
    </xdr:from>
    <xdr:to>
      <xdr:col>24</xdr:col>
      <xdr:colOff>152400</xdr:colOff>
      <xdr:row>51</xdr:row>
      <xdr:rowOff>25509</xdr:rowOff>
    </xdr:to>
    <xdr:cxnSp macro="">
      <xdr:nvCxnSpPr>
        <xdr:cNvPr id="118" name="直線コネクタ 117"/>
        <xdr:cNvCxnSpPr/>
      </xdr:nvCxnSpPr>
      <xdr:spPr>
        <a:xfrm>
          <a:off x="4546600" y="876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60517</xdr:rowOff>
    </xdr:from>
    <xdr:to>
      <xdr:col>24</xdr:col>
      <xdr:colOff>63500</xdr:colOff>
      <xdr:row>57</xdr:row>
      <xdr:rowOff>126311</xdr:rowOff>
    </xdr:to>
    <xdr:cxnSp macro="">
      <xdr:nvCxnSpPr>
        <xdr:cNvPr id="119" name="直線コネクタ 118"/>
        <xdr:cNvCxnSpPr/>
      </xdr:nvCxnSpPr>
      <xdr:spPr>
        <a:xfrm>
          <a:off x="3797300" y="9661717"/>
          <a:ext cx="838200" cy="23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21687</xdr:rowOff>
    </xdr:from>
    <xdr:ext cx="534377" cy="259045"/>
    <xdr:sp macro="" textlink="">
      <xdr:nvSpPr>
        <xdr:cNvPr id="120" name="総務費平均値テキスト"/>
        <xdr:cNvSpPr txBox="1"/>
      </xdr:nvSpPr>
      <xdr:spPr>
        <a:xfrm>
          <a:off x="4686300" y="9622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170260</xdr:rowOff>
    </xdr:from>
    <xdr:to>
      <xdr:col>24</xdr:col>
      <xdr:colOff>114300</xdr:colOff>
      <xdr:row>57</xdr:row>
      <xdr:rowOff>100410</xdr:rowOff>
    </xdr:to>
    <xdr:sp macro="" textlink="">
      <xdr:nvSpPr>
        <xdr:cNvPr id="121" name="フローチャート: 判断 120"/>
        <xdr:cNvSpPr/>
      </xdr:nvSpPr>
      <xdr:spPr>
        <a:xfrm>
          <a:off x="4584700" y="977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54508</xdr:rowOff>
    </xdr:from>
    <xdr:to>
      <xdr:col>19</xdr:col>
      <xdr:colOff>177800</xdr:colOff>
      <xdr:row>56</xdr:row>
      <xdr:rowOff>60517</xdr:rowOff>
    </xdr:to>
    <xdr:cxnSp macro="">
      <xdr:nvCxnSpPr>
        <xdr:cNvPr id="122" name="直線コネクタ 121"/>
        <xdr:cNvCxnSpPr/>
      </xdr:nvCxnSpPr>
      <xdr:spPr>
        <a:xfrm>
          <a:off x="2908300" y="9655708"/>
          <a:ext cx="889000" cy="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168387</xdr:rowOff>
    </xdr:from>
    <xdr:to>
      <xdr:col>20</xdr:col>
      <xdr:colOff>38100</xdr:colOff>
      <xdr:row>57</xdr:row>
      <xdr:rowOff>98537</xdr:rowOff>
    </xdr:to>
    <xdr:sp macro="" textlink="">
      <xdr:nvSpPr>
        <xdr:cNvPr id="123" name="フローチャート: 判断 122"/>
        <xdr:cNvSpPr/>
      </xdr:nvSpPr>
      <xdr:spPr>
        <a:xfrm>
          <a:off x="3746500" y="976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89664</xdr:rowOff>
    </xdr:from>
    <xdr:ext cx="534377" cy="259045"/>
    <xdr:sp macro="" textlink="">
      <xdr:nvSpPr>
        <xdr:cNvPr id="124" name="テキスト ボックス 123"/>
        <xdr:cNvSpPr txBox="1"/>
      </xdr:nvSpPr>
      <xdr:spPr>
        <a:xfrm>
          <a:off x="3530111" y="986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38136</xdr:rowOff>
    </xdr:from>
    <xdr:to>
      <xdr:col>15</xdr:col>
      <xdr:colOff>50800</xdr:colOff>
      <xdr:row>56</xdr:row>
      <xdr:rowOff>54508</xdr:rowOff>
    </xdr:to>
    <xdr:cxnSp macro="">
      <xdr:nvCxnSpPr>
        <xdr:cNvPr id="125" name="直線コネクタ 124"/>
        <xdr:cNvCxnSpPr/>
      </xdr:nvCxnSpPr>
      <xdr:spPr>
        <a:xfrm>
          <a:off x="2019300" y="9467886"/>
          <a:ext cx="889000" cy="187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154323</xdr:rowOff>
    </xdr:from>
    <xdr:to>
      <xdr:col>15</xdr:col>
      <xdr:colOff>101600</xdr:colOff>
      <xdr:row>57</xdr:row>
      <xdr:rowOff>84473</xdr:rowOff>
    </xdr:to>
    <xdr:sp macro="" textlink="">
      <xdr:nvSpPr>
        <xdr:cNvPr id="126" name="フローチャート: 判断 125"/>
        <xdr:cNvSpPr/>
      </xdr:nvSpPr>
      <xdr:spPr>
        <a:xfrm>
          <a:off x="2857500" y="9755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75600</xdr:rowOff>
    </xdr:from>
    <xdr:ext cx="534377" cy="259045"/>
    <xdr:sp macro="" textlink="">
      <xdr:nvSpPr>
        <xdr:cNvPr id="127" name="テキスト ボックス 126"/>
        <xdr:cNvSpPr txBox="1"/>
      </xdr:nvSpPr>
      <xdr:spPr>
        <a:xfrm>
          <a:off x="2641111" y="984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38136</xdr:rowOff>
    </xdr:from>
    <xdr:to>
      <xdr:col>10</xdr:col>
      <xdr:colOff>114300</xdr:colOff>
      <xdr:row>57</xdr:row>
      <xdr:rowOff>131373</xdr:rowOff>
    </xdr:to>
    <xdr:cxnSp macro="">
      <xdr:nvCxnSpPr>
        <xdr:cNvPr id="128" name="直線コネクタ 127"/>
        <xdr:cNvCxnSpPr/>
      </xdr:nvCxnSpPr>
      <xdr:spPr>
        <a:xfrm flipV="1">
          <a:off x="1130300" y="9467886"/>
          <a:ext cx="889000" cy="436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96716</xdr:rowOff>
    </xdr:from>
    <xdr:to>
      <xdr:col>10</xdr:col>
      <xdr:colOff>165100</xdr:colOff>
      <xdr:row>57</xdr:row>
      <xdr:rowOff>26866</xdr:rowOff>
    </xdr:to>
    <xdr:sp macro="" textlink="">
      <xdr:nvSpPr>
        <xdr:cNvPr id="129" name="フローチャート: 判断 128"/>
        <xdr:cNvSpPr/>
      </xdr:nvSpPr>
      <xdr:spPr>
        <a:xfrm>
          <a:off x="1968500" y="969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17993</xdr:rowOff>
    </xdr:from>
    <xdr:ext cx="534377" cy="259045"/>
    <xdr:sp macro="" textlink="">
      <xdr:nvSpPr>
        <xdr:cNvPr id="130" name="テキスト ボックス 129"/>
        <xdr:cNvSpPr txBox="1"/>
      </xdr:nvSpPr>
      <xdr:spPr>
        <a:xfrm>
          <a:off x="1752111" y="979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67586</xdr:rowOff>
    </xdr:from>
    <xdr:to>
      <xdr:col>6</xdr:col>
      <xdr:colOff>38100</xdr:colOff>
      <xdr:row>57</xdr:row>
      <xdr:rowOff>169186</xdr:rowOff>
    </xdr:to>
    <xdr:sp macro="" textlink="">
      <xdr:nvSpPr>
        <xdr:cNvPr id="131" name="フローチャート: 判断 130"/>
        <xdr:cNvSpPr/>
      </xdr:nvSpPr>
      <xdr:spPr>
        <a:xfrm>
          <a:off x="1079500" y="984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14263</xdr:rowOff>
    </xdr:from>
    <xdr:ext cx="534377" cy="259045"/>
    <xdr:sp macro="" textlink="">
      <xdr:nvSpPr>
        <xdr:cNvPr id="132" name="テキスト ボックス 131"/>
        <xdr:cNvSpPr txBox="1"/>
      </xdr:nvSpPr>
      <xdr:spPr>
        <a:xfrm>
          <a:off x="863111" y="961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75511</xdr:rowOff>
    </xdr:from>
    <xdr:to>
      <xdr:col>24</xdr:col>
      <xdr:colOff>114300</xdr:colOff>
      <xdr:row>58</xdr:row>
      <xdr:rowOff>5661</xdr:rowOff>
    </xdr:to>
    <xdr:sp macro="" textlink="">
      <xdr:nvSpPr>
        <xdr:cNvPr id="138" name="楕円 137"/>
        <xdr:cNvSpPr/>
      </xdr:nvSpPr>
      <xdr:spPr>
        <a:xfrm>
          <a:off x="4584700" y="984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53938</xdr:rowOff>
    </xdr:from>
    <xdr:ext cx="534377" cy="259045"/>
    <xdr:sp macro="" textlink="">
      <xdr:nvSpPr>
        <xdr:cNvPr id="139" name="総務費該当値テキスト"/>
        <xdr:cNvSpPr txBox="1"/>
      </xdr:nvSpPr>
      <xdr:spPr>
        <a:xfrm>
          <a:off x="4686300" y="9826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9717</xdr:rowOff>
    </xdr:from>
    <xdr:to>
      <xdr:col>20</xdr:col>
      <xdr:colOff>38100</xdr:colOff>
      <xdr:row>56</xdr:row>
      <xdr:rowOff>111317</xdr:rowOff>
    </xdr:to>
    <xdr:sp macro="" textlink="">
      <xdr:nvSpPr>
        <xdr:cNvPr id="140" name="楕円 139"/>
        <xdr:cNvSpPr/>
      </xdr:nvSpPr>
      <xdr:spPr>
        <a:xfrm>
          <a:off x="3746500" y="961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127844</xdr:rowOff>
    </xdr:from>
    <xdr:ext cx="534377" cy="259045"/>
    <xdr:sp macro="" textlink="">
      <xdr:nvSpPr>
        <xdr:cNvPr id="141" name="テキスト ボックス 140"/>
        <xdr:cNvSpPr txBox="1"/>
      </xdr:nvSpPr>
      <xdr:spPr>
        <a:xfrm>
          <a:off x="3530111" y="938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3708</xdr:rowOff>
    </xdr:from>
    <xdr:to>
      <xdr:col>15</xdr:col>
      <xdr:colOff>101600</xdr:colOff>
      <xdr:row>56</xdr:row>
      <xdr:rowOff>105308</xdr:rowOff>
    </xdr:to>
    <xdr:sp macro="" textlink="">
      <xdr:nvSpPr>
        <xdr:cNvPr id="142" name="楕円 141"/>
        <xdr:cNvSpPr/>
      </xdr:nvSpPr>
      <xdr:spPr>
        <a:xfrm>
          <a:off x="2857500" y="960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121835</xdr:rowOff>
    </xdr:from>
    <xdr:ext cx="534377" cy="259045"/>
    <xdr:sp macro="" textlink="">
      <xdr:nvSpPr>
        <xdr:cNvPr id="143" name="テキスト ボックス 142"/>
        <xdr:cNvSpPr txBox="1"/>
      </xdr:nvSpPr>
      <xdr:spPr>
        <a:xfrm>
          <a:off x="2641111" y="938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158786</xdr:rowOff>
    </xdr:from>
    <xdr:to>
      <xdr:col>10</xdr:col>
      <xdr:colOff>165100</xdr:colOff>
      <xdr:row>55</xdr:row>
      <xdr:rowOff>88936</xdr:rowOff>
    </xdr:to>
    <xdr:sp macro="" textlink="">
      <xdr:nvSpPr>
        <xdr:cNvPr id="144" name="楕円 143"/>
        <xdr:cNvSpPr/>
      </xdr:nvSpPr>
      <xdr:spPr>
        <a:xfrm>
          <a:off x="1968500" y="941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105463</xdr:rowOff>
    </xdr:from>
    <xdr:ext cx="534377" cy="259045"/>
    <xdr:sp macro="" textlink="">
      <xdr:nvSpPr>
        <xdr:cNvPr id="145" name="テキスト ボックス 144"/>
        <xdr:cNvSpPr txBox="1"/>
      </xdr:nvSpPr>
      <xdr:spPr>
        <a:xfrm>
          <a:off x="1752111" y="9192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80573</xdr:rowOff>
    </xdr:from>
    <xdr:to>
      <xdr:col>6</xdr:col>
      <xdr:colOff>38100</xdr:colOff>
      <xdr:row>58</xdr:row>
      <xdr:rowOff>10723</xdr:rowOff>
    </xdr:to>
    <xdr:sp macro="" textlink="">
      <xdr:nvSpPr>
        <xdr:cNvPr id="146" name="楕円 145"/>
        <xdr:cNvSpPr/>
      </xdr:nvSpPr>
      <xdr:spPr>
        <a:xfrm>
          <a:off x="1079500" y="985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1850</xdr:rowOff>
    </xdr:from>
    <xdr:ext cx="534377" cy="259045"/>
    <xdr:sp macro="" textlink="">
      <xdr:nvSpPr>
        <xdr:cNvPr id="147" name="テキスト ボックス 146"/>
        <xdr:cNvSpPr txBox="1"/>
      </xdr:nvSpPr>
      <xdr:spPr>
        <a:xfrm>
          <a:off x="863111" y="994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8586</xdr:rowOff>
    </xdr:from>
    <xdr:to>
      <xdr:col>24</xdr:col>
      <xdr:colOff>62865</xdr:colOff>
      <xdr:row>79</xdr:row>
      <xdr:rowOff>20689</xdr:rowOff>
    </xdr:to>
    <xdr:cxnSp macro="">
      <xdr:nvCxnSpPr>
        <xdr:cNvPr id="172" name="直線コネクタ 171"/>
        <xdr:cNvCxnSpPr/>
      </xdr:nvCxnSpPr>
      <xdr:spPr>
        <a:xfrm flipV="1">
          <a:off x="4633595" y="12181536"/>
          <a:ext cx="1270" cy="1383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24516</xdr:rowOff>
    </xdr:from>
    <xdr:ext cx="599010" cy="259045"/>
    <xdr:sp macro="" textlink="">
      <xdr:nvSpPr>
        <xdr:cNvPr id="173" name="民生費最小値テキスト"/>
        <xdr:cNvSpPr txBox="1"/>
      </xdr:nvSpPr>
      <xdr:spPr>
        <a:xfrm>
          <a:off x="4686300" y="13569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20689</xdr:rowOff>
    </xdr:from>
    <xdr:to>
      <xdr:col>24</xdr:col>
      <xdr:colOff>152400</xdr:colOff>
      <xdr:row>79</xdr:row>
      <xdr:rowOff>20689</xdr:rowOff>
    </xdr:to>
    <xdr:cxnSp macro="">
      <xdr:nvCxnSpPr>
        <xdr:cNvPr id="174" name="直線コネクタ 173"/>
        <xdr:cNvCxnSpPr/>
      </xdr:nvCxnSpPr>
      <xdr:spPr>
        <a:xfrm>
          <a:off x="4546600" y="13565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126713</xdr:rowOff>
    </xdr:from>
    <xdr:ext cx="599010" cy="259045"/>
    <xdr:sp macro="" textlink="">
      <xdr:nvSpPr>
        <xdr:cNvPr id="175" name="民生費最大値テキスト"/>
        <xdr:cNvSpPr txBox="1"/>
      </xdr:nvSpPr>
      <xdr:spPr>
        <a:xfrm>
          <a:off x="4686300" y="1195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8586</xdr:rowOff>
    </xdr:from>
    <xdr:to>
      <xdr:col>24</xdr:col>
      <xdr:colOff>152400</xdr:colOff>
      <xdr:row>71</xdr:row>
      <xdr:rowOff>8586</xdr:rowOff>
    </xdr:to>
    <xdr:cxnSp macro="">
      <xdr:nvCxnSpPr>
        <xdr:cNvPr id="176" name="直線コネクタ 175"/>
        <xdr:cNvCxnSpPr/>
      </xdr:nvCxnSpPr>
      <xdr:spPr>
        <a:xfrm>
          <a:off x="4546600" y="12181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92824</xdr:rowOff>
    </xdr:from>
    <xdr:to>
      <xdr:col>24</xdr:col>
      <xdr:colOff>63500</xdr:colOff>
      <xdr:row>78</xdr:row>
      <xdr:rowOff>39421</xdr:rowOff>
    </xdr:to>
    <xdr:cxnSp macro="">
      <xdr:nvCxnSpPr>
        <xdr:cNvPr id="177" name="直線コネクタ 176"/>
        <xdr:cNvCxnSpPr/>
      </xdr:nvCxnSpPr>
      <xdr:spPr>
        <a:xfrm flipV="1">
          <a:off x="3797300" y="13294474"/>
          <a:ext cx="838200" cy="118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134243</xdr:rowOff>
    </xdr:from>
    <xdr:ext cx="599010" cy="259045"/>
    <xdr:sp macro="" textlink="">
      <xdr:nvSpPr>
        <xdr:cNvPr id="178" name="民生費平均値テキスト"/>
        <xdr:cNvSpPr txBox="1"/>
      </xdr:nvSpPr>
      <xdr:spPr>
        <a:xfrm>
          <a:off x="4686300" y="128215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111366</xdr:rowOff>
    </xdr:from>
    <xdr:to>
      <xdr:col>24</xdr:col>
      <xdr:colOff>114300</xdr:colOff>
      <xdr:row>76</xdr:row>
      <xdr:rowOff>41517</xdr:rowOff>
    </xdr:to>
    <xdr:sp macro="" textlink="">
      <xdr:nvSpPr>
        <xdr:cNvPr id="179" name="フローチャート: 判断 178"/>
        <xdr:cNvSpPr/>
      </xdr:nvSpPr>
      <xdr:spPr>
        <a:xfrm>
          <a:off x="45847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39421</xdr:rowOff>
    </xdr:from>
    <xdr:to>
      <xdr:col>19</xdr:col>
      <xdr:colOff>177800</xdr:colOff>
      <xdr:row>78</xdr:row>
      <xdr:rowOff>61531</xdr:rowOff>
    </xdr:to>
    <xdr:cxnSp macro="">
      <xdr:nvCxnSpPr>
        <xdr:cNvPr id="180" name="直線コネクタ 179"/>
        <xdr:cNvCxnSpPr/>
      </xdr:nvCxnSpPr>
      <xdr:spPr>
        <a:xfrm flipV="1">
          <a:off x="2908300" y="13412521"/>
          <a:ext cx="889000" cy="22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110224</xdr:rowOff>
    </xdr:from>
    <xdr:to>
      <xdr:col>20</xdr:col>
      <xdr:colOff>38100</xdr:colOff>
      <xdr:row>76</xdr:row>
      <xdr:rowOff>40373</xdr:rowOff>
    </xdr:to>
    <xdr:sp macro="" textlink="">
      <xdr:nvSpPr>
        <xdr:cNvPr id="181" name="フローチャート: 判断 180"/>
        <xdr:cNvSpPr/>
      </xdr:nvSpPr>
      <xdr:spPr>
        <a:xfrm>
          <a:off x="3746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56901</xdr:rowOff>
    </xdr:from>
    <xdr:ext cx="599010" cy="259045"/>
    <xdr:sp macro="" textlink="">
      <xdr:nvSpPr>
        <xdr:cNvPr id="182" name="テキスト ボックス 181"/>
        <xdr:cNvSpPr txBox="1"/>
      </xdr:nvSpPr>
      <xdr:spPr>
        <a:xfrm>
          <a:off x="3497795" y="12744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61531</xdr:rowOff>
    </xdr:from>
    <xdr:to>
      <xdr:col>15</xdr:col>
      <xdr:colOff>50800</xdr:colOff>
      <xdr:row>79</xdr:row>
      <xdr:rowOff>60883</xdr:rowOff>
    </xdr:to>
    <xdr:cxnSp macro="">
      <xdr:nvCxnSpPr>
        <xdr:cNvPr id="183" name="直線コネクタ 182"/>
        <xdr:cNvCxnSpPr/>
      </xdr:nvCxnSpPr>
      <xdr:spPr>
        <a:xfrm flipV="1">
          <a:off x="2019300" y="13434631"/>
          <a:ext cx="889000" cy="17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154851</xdr:rowOff>
    </xdr:from>
    <xdr:to>
      <xdr:col>15</xdr:col>
      <xdr:colOff>101600</xdr:colOff>
      <xdr:row>76</xdr:row>
      <xdr:rowOff>85001</xdr:rowOff>
    </xdr:to>
    <xdr:sp macro="" textlink="">
      <xdr:nvSpPr>
        <xdr:cNvPr id="184" name="フローチャート: 判断 183"/>
        <xdr:cNvSpPr/>
      </xdr:nvSpPr>
      <xdr:spPr>
        <a:xfrm>
          <a:off x="2857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101528</xdr:rowOff>
    </xdr:from>
    <xdr:ext cx="599010" cy="259045"/>
    <xdr:sp macro="" textlink="">
      <xdr:nvSpPr>
        <xdr:cNvPr id="185" name="テキスト ボックス 184"/>
        <xdr:cNvSpPr txBox="1"/>
      </xdr:nvSpPr>
      <xdr:spPr>
        <a:xfrm>
          <a:off x="2608795" y="12788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82080</xdr:rowOff>
    </xdr:from>
    <xdr:to>
      <xdr:col>10</xdr:col>
      <xdr:colOff>114300</xdr:colOff>
      <xdr:row>79</xdr:row>
      <xdr:rowOff>60883</xdr:rowOff>
    </xdr:to>
    <xdr:cxnSp macro="">
      <xdr:nvCxnSpPr>
        <xdr:cNvPr id="186" name="直線コネクタ 185"/>
        <xdr:cNvCxnSpPr/>
      </xdr:nvCxnSpPr>
      <xdr:spPr>
        <a:xfrm>
          <a:off x="1130300" y="13455180"/>
          <a:ext cx="889000" cy="150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69202</xdr:rowOff>
    </xdr:from>
    <xdr:to>
      <xdr:col>10</xdr:col>
      <xdr:colOff>165100</xdr:colOff>
      <xdr:row>75</xdr:row>
      <xdr:rowOff>170802</xdr:rowOff>
    </xdr:to>
    <xdr:sp macro="" textlink="">
      <xdr:nvSpPr>
        <xdr:cNvPr id="187" name="フローチャート: 判断 186"/>
        <xdr:cNvSpPr/>
      </xdr:nvSpPr>
      <xdr:spPr>
        <a:xfrm>
          <a:off x="1968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15879</xdr:rowOff>
    </xdr:from>
    <xdr:ext cx="599010" cy="259045"/>
    <xdr:sp macro="" textlink="">
      <xdr:nvSpPr>
        <xdr:cNvPr id="188" name="テキスト ボックス 187"/>
        <xdr:cNvSpPr txBox="1"/>
      </xdr:nvSpPr>
      <xdr:spPr>
        <a:xfrm>
          <a:off x="1719795" y="1270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28930</xdr:rowOff>
    </xdr:from>
    <xdr:to>
      <xdr:col>6</xdr:col>
      <xdr:colOff>38100</xdr:colOff>
      <xdr:row>77</xdr:row>
      <xdr:rowOff>130530</xdr:rowOff>
    </xdr:to>
    <xdr:sp macro="" textlink="">
      <xdr:nvSpPr>
        <xdr:cNvPr id="189" name="フローチャート: 判断 188"/>
        <xdr:cNvSpPr/>
      </xdr:nvSpPr>
      <xdr:spPr>
        <a:xfrm>
          <a:off x="1079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147057</xdr:rowOff>
    </xdr:from>
    <xdr:ext cx="599010" cy="259045"/>
    <xdr:sp macro="" textlink="">
      <xdr:nvSpPr>
        <xdr:cNvPr id="190" name="テキスト ボックス 189"/>
        <xdr:cNvSpPr txBox="1"/>
      </xdr:nvSpPr>
      <xdr:spPr>
        <a:xfrm>
          <a:off x="830795" y="1300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42024</xdr:rowOff>
    </xdr:from>
    <xdr:to>
      <xdr:col>24</xdr:col>
      <xdr:colOff>114300</xdr:colOff>
      <xdr:row>77</xdr:row>
      <xdr:rowOff>143624</xdr:rowOff>
    </xdr:to>
    <xdr:sp macro="" textlink="">
      <xdr:nvSpPr>
        <xdr:cNvPr id="196" name="楕円 195"/>
        <xdr:cNvSpPr/>
      </xdr:nvSpPr>
      <xdr:spPr>
        <a:xfrm>
          <a:off x="4584700" y="1324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20451</xdr:rowOff>
    </xdr:from>
    <xdr:ext cx="599010" cy="259045"/>
    <xdr:sp macro="" textlink="">
      <xdr:nvSpPr>
        <xdr:cNvPr id="197" name="民生費該当値テキスト"/>
        <xdr:cNvSpPr txBox="1"/>
      </xdr:nvSpPr>
      <xdr:spPr>
        <a:xfrm>
          <a:off x="4686300" y="13222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160071</xdr:rowOff>
    </xdr:from>
    <xdr:to>
      <xdr:col>20</xdr:col>
      <xdr:colOff>38100</xdr:colOff>
      <xdr:row>78</xdr:row>
      <xdr:rowOff>90221</xdr:rowOff>
    </xdr:to>
    <xdr:sp macro="" textlink="">
      <xdr:nvSpPr>
        <xdr:cNvPr id="198" name="楕円 197"/>
        <xdr:cNvSpPr/>
      </xdr:nvSpPr>
      <xdr:spPr>
        <a:xfrm>
          <a:off x="3746500" y="1336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81348</xdr:rowOff>
    </xdr:from>
    <xdr:ext cx="599010" cy="259045"/>
    <xdr:sp macro="" textlink="">
      <xdr:nvSpPr>
        <xdr:cNvPr id="199" name="テキスト ボックス 198"/>
        <xdr:cNvSpPr txBox="1"/>
      </xdr:nvSpPr>
      <xdr:spPr>
        <a:xfrm>
          <a:off x="3497795" y="13454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10731</xdr:rowOff>
    </xdr:from>
    <xdr:to>
      <xdr:col>15</xdr:col>
      <xdr:colOff>101600</xdr:colOff>
      <xdr:row>78</xdr:row>
      <xdr:rowOff>112331</xdr:rowOff>
    </xdr:to>
    <xdr:sp macro="" textlink="">
      <xdr:nvSpPr>
        <xdr:cNvPr id="200" name="楕円 199"/>
        <xdr:cNvSpPr/>
      </xdr:nvSpPr>
      <xdr:spPr>
        <a:xfrm>
          <a:off x="2857500" y="1338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103458</xdr:rowOff>
    </xdr:from>
    <xdr:ext cx="599010" cy="259045"/>
    <xdr:sp macro="" textlink="">
      <xdr:nvSpPr>
        <xdr:cNvPr id="201" name="テキスト ボックス 200"/>
        <xdr:cNvSpPr txBox="1"/>
      </xdr:nvSpPr>
      <xdr:spPr>
        <a:xfrm>
          <a:off x="2608795" y="13476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10083</xdr:rowOff>
    </xdr:from>
    <xdr:to>
      <xdr:col>10</xdr:col>
      <xdr:colOff>165100</xdr:colOff>
      <xdr:row>79</xdr:row>
      <xdr:rowOff>111683</xdr:rowOff>
    </xdr:to>
    <xdr:sp macro="" textlink="">
      <xdr:nvSpPr>
        <xdr:cNvPr id="202" name="楕円 201"/>
        <xdr:cNvSpPr/>
      </xdr:nvSpPr>
      <xdr:spPr>
        <a:xfrm>
          <a:off x="1968500" y="1355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102810</xdr:rowOff>
    </xdr:from>
    <xdr:ext cx="599010" cy="259045"/>
    <xdr:sp macro="" textlink="">
      <xdr:nvSpPr>
        <xdr:cNvPr id="203" name="テキスト ボックス 202"/>
        <xdr:cNvSpPr txBox="1"/>
      </xdr:nvSpPr>
      <xdr:spPr>
        <a:xfrm>
          <a:off x="1719795" y="13647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31280</xdr:rowOff>
    </xdr:from>
    <xdr:to>
      <xdr:col>6</xdr:col>
      <xdr:colOff>38100</xdr:colOff>
      <xdr:row>78</xdr:row>
      <xdr:rowOff>132880</xdr:rowOff>
    </xdr:to>
    <xdr:sp macro="" textlink="">
      <xdr:nvSpPr>
        <xdr:cNvPr id="204" name="楕円 203"/>
        <xdr:cNvSpPr/>
      </xdr:nvSpPr>
      <xdr:spPr>
        <a:xfrm>
          <a:off x="1079500" y="1340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124007</xdr:rowOff>
    </xdr:from>
    <xdr:ext cx="599010" cy="259045"/>
    <xdr:sp macro="" textlink="">
      <xdr:nvSpPr>
        <xdr:cNvPr id="205" name="テキスト ボックス 204"/>
        <xdr:cNvSpPr txBox="1"/>
      </xdr:nvSpPr>
      <xdr:spPr>
        <a:xfrm>
          <a:off x="830795" y="13497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78702</xdr:rowOff>
    </xdr:from>
    <xdr:to>
      <xdr:col>24</xdr:col>
      <xdr:colOff>62865</xdr:colOff>
      <xdr:row>99</xdr:row>
      <xdr:rowOff>60489</xdr:rowOff>
    </xdr:to>
    <xdr:cxnSp macro="">
      <xdr:nvCxnSpPr>
        <xdr:cNvPr id="230" name="直線コネクタ 229"/>
        <xdr:cNvCxnSpPr/>
      </xdr:nvCxnSpPr>
      <xdr:spPr>
        <a:xfrm flipV="1">
          <a:off x="4633595" y="15509202"/>
          <a:ext cx="1270" cy="1524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64316</xdr:rowOff>
    </xdr:from>
    <xdr:ext cx="534377" cy="259045"/>
    <xdr:sp macro="" textlink="">
      <xdr:nvSpPr>
        <xdr:cNvPr id="231" name="衛生費最小値テキスト"/>
        <xdr:cNvSpPr txBox="1"/>
      </xdr:nvSpPr>
      <xdr:spPr>
        <a:xfrm>
          <a:off x="4686300" y="1703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60489</xdr:rowOff>
    </xdr:from>
    <xdr:to>
      <xdr:col>24</xdr:col>
      <xdr:colOff>152400</xdr:colOff>
      <xdr:row>99</xdr:row>
      <xdr:rowOff>60489</xdr:rowOff>
    </xdr:to>
    <xdr:cxnSp macro="">
      <xdr:nvCxnSpPr>
        <xdr:cNvPr id="232" name="直線コネクタ 231"/>
        <xdr:cNvCxnSpPr/>
      </xdr:nvCxnSpPr>
      <xdr:spPr>
        <a:xfrm>
          <a:off x="4546600" y="1703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25379</xdr:rowOff>
    </xdr:from>
    <xdr:ext cx="534377" cy="259045"/>
    <xdr:sp macro="" textlink="">
      <xdr:nvSpPr>
        <xdr:cNvPr id="233" name="衛生費最大値テキスト"/>
        <xdr:cNvSpPr txBox="1"/>
      </xdr:nvSpPr>
      <xdr:spPr>
        <a:xfrm>
          <a:off x="4686300" y="1528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78702</xdr:rowOff>
    </xdr:from>
    <xdr:to>
      <xdr:col>24</xdr:col>
      <xdr:colOff>152400</xdr:colOff>
      <xdr:row>90</xdr:row>
      <xdr:rowOff>78702</xdr:rowOff>
    </xdr:to>
    <xdr:cxnSp macro="">
      <xdr:nvCxnSpPr>
        <xdr:cNvPr id="234" name="直線コネクタ 233"/>
        <xdr:cNvCxnSpPr/>
      </xdr:nvCxnSpPr>
      <xdr:spPr>
        <a:xfrm>
          <a:off x="4546600" y="1550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158178</xdr:rowOff>
    </xdr:from>
    <xdr:to>
      <xdr:col>24</xdr:col>
      <xdr:colOff>63500</xdr:colOff>
      <xdr:row>98</xdr:row>
      <xdr:rowOff>167723</xdr:rowOff>
    </xdr:to>
    <xdr:cxnSp macro="">
      <xdr:nvCxnSpPr>
        <xdr:cNvPr id="235" name="直線コネクタ 234"/>
        <xdr:cNvCxnSpPr/>
      </xdr:nvCxnSpPr>
      <xdr:spPr>
        <a:xfrm>
          <a:off x="3797300" y="16960278"/>
          <a:ext cx="838200" cy="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133723</xdr:rowOff>
    </xdr:from>
    <xdr:ext cx="534377" cy="259045"/>
    <xdr:sp macro="" textlink="">
      <xdr:nvSpPr>
        <xdr:cNvPr id="236" name="衛生費平均値テキスト"/>
        <xdr:cNvSpPr txBox="1"/>
      </xdr:nvSpPr>
      <xdr:spPr>
        <a:xfrm>
          <a:off x="4686300" y="16421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110846</xdr:rowOff>
    </xdr:from>
    <xdr:to>
      <xdr:col>24</xdr:col>
      <xdr:colOff>114300</xdr:colOff>
      <xdr:row>97</xdr:row>
      <xdr:rowOff>40996</xdr:rowOff>
    </xdr:to>
    <xdr:sp macro="" textlink="">
      <xdr:nvSpPr>
        <xdr:cNvPr id="237" name="フローチャート: 判断 236"/>
        <xdr:cNvSpPr/>
      </xdr:nvSpPr>
      <xdr:spPr>
        <a:xfrm>
          <a:off x="4584700" y="1657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124174</xdr:rowOff>
    </xdr:from>
    <xdr:to>
      <xdr:col>19</xdr:col>
      <xdr:colOff>177800</xdr:colOff>
      <xdr:row>98</xdr:row>
      <xdr:rowOff>158178</xdr:rowOff>
    </xdr:to>
    <xdr:cxnSp macro="">
      <xdr:nvCxnSpPr>
        <xdr:cNvPr id="238" name="直線コネクタ 237"/>
        <xdr:cNvCxnSpPr/>
      </xdr:nvCxnSpPr>
      <xdr:spPr>
        <a:xfrm>
          <a:off x="2908300" y="16926274"/>
          <a:ext cx="889000" cy="34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143841</xdr:rowOff>
    </xdr:from>
    <xdr:to>
      <xdr:col>20</xdr:col>
      <xdr:colOff>38100</xdr:colOff>
      <xdr:row>97</xdr:row>
      <xdr:rowOff>73991</xdr:rowOff>
    </xdr:to>
    <xdr:sp macro="" textlink="">
      <xdr:nvSpPr>
        <xdr:cNvPr id="239" name="フローチャート: 判断 238"/>
        <xdr:cNvSpPr/>
      </xdr:nvSpPr>
      <xdr:spPr>
        <a:xfrm>
          <a:off x="3746500" y="166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90518</xdr:rowOff>
    </xdr:from>
    <xdr:ext cx="534377" cy="259045"/>
    <xdr:sp macro="" textlink="">
      <xdr:nvSpPr>
        <xdr:cNvPr id="240" name="テキスト ボックス 239"/>
        <xdr:cNvSpPr txBox="1"/>
      </xdr:nvSpPr>
      <xdr:spPr>
        <a:xfrm>
          <a:off x="3530111" y="1637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124174</xdr:rowOff>
    </xdr:from>
    <xdr:to>
      <xdr:col>15</xdr:col>
      <xdr:colOff>50800</xdr:colOff>
      <xdr:row>98</xdr:row>
      <xdr:rowOff>154636</xdr:rowOff>
    </xdr:to>
    <xdr:cxnSp macro="">
      <xdr:nvCxnSpPr>
        <xdr:cNvPr id="241" name="直線コネクタ 240"/>
        <xdr:cNvCxnSpPr/>
      </xdr:nvCxnSpPr>
      <xdr:spPr>
        <a:xfrm flipV="1">
          <a:off x="2019300" y="16926274"/>
          <a:ext cx="889000" cy="30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143117</xdr:rowOff>
    </xdr:from>
    <xdr:to>
      <xdr:col>15</xdr:col>
      <xdr:colOff>101600</xdr:colOff>
      <xdr:row>97</xdr:row>
      <xdr:rowOff>73267</xdr:rowOff>
    </xdr:to>
    <xdr:sp macro="" textlink="">
      <xdr:nvSpPr>
        <xdr:cNvPr id="242" name="フローチャート: 判断 241"/>
        <xdr:cNvSpPr/>
      </xdr:nvSpPr>
      <xdr:spPr>
        <a:xfrm>
          <a:off x="2857500" y="166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89794</xdr:rowOff>
    </xdr:from>
    <xdr:ext cx="534377" cy="259045"/>
    <xdr:sp macro="" textlink="">
      <xdr:nvSpPr>
        <xdr:cNvPr id="243" name="テキスト ボックス 242"/>
        <xdr:cNvSpPr txBox="1"/>
      </xdr:nvSpPr>
      <xdr:spPr>
        <a:xfrm>
          <a:off x="2641111" y="1637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152902</xdr:rowOff>
    </xdr:from>
    <xdr:to>
      <xdr:col>10</xdr:col>
      <xdr:colOff>114300</xdr:colOff>
      <xdr:row>98</xdr:row>
      <xdr:rowOff>154636</xdr:rowOff>
    </xdr:to>
    <xdr:cxnSp macro="">
      <xdr:nvCxnSpPr>
        <xdr:cNvPr id="244" name="直線コネクタ 243"/>
        <xdr:cNvCxnSpPr/>
      </xdr:nvCxnSpPr>
      <xdr:spPr>
        <a:xfrm>
          <a:off x="1130300" y="16955002"/>
          <a:ext cx="889000" cy="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85700</xdr:rowOff>
    </xdr:from>
    <xdr:to>
      <xdr:col>10</xdr:col>
      <xdr:colOff>165100</xdr:colOff>
      <xdr:row>97</xdr:row>
      <xdr:rowOff>15850</xdr:rowOff>
    </xdr:to>
    <xdr:sp macro="" textlink="">
      <xdr:nvSpPr>
        <xdr:cNvPr id="245" name="フローチャート: 判断 244"/>
        <xdr:cNvSpPr/>
      </xdr:nvSpPr>
      <xdr:spPr>
        <a:xfrm>
          <a:off x="1968500" y="1654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32377</xdr:rowOff>
    </xdr:from>
    <xdr:ext cx="534377" cy="259045"/>
    <xdr:sp macro="" textlink="">
      <xdr:nvSpPr>
        <xdr:cNvPr id="246" name="テキスト ボックス 245"/>
        <xdr:cNvSpPr txBox="1"/>
      </xdr:nvSpPr>
      <xdr:spPr>
        <a:xfrm>
          <a:off x="1752111" y="1632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17405</xdr:rowOff>
    </xdr:from>
    <xdr:to>
      <xdr:col>6</xdr:col>
      <xdr:colOff>38100</xdr:colOff>
      <xdr:row>97</xdr:row>
      <xdr:rowOff>119005</xdr:rowOff>
    </xdr:to>
    <xdr:sp macro="" textlink="">
      <xdr:nvSpPr>
        <xdr:cNvPr id="247" name="フローチャート: 判断 246"/>
        <xdr:cNvSpPr/>
      </xdr:nvSpPr>
      <xdr:spPr>
        <a:xfrm>
          <a:off x="1079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135532</xdr:rowOff>
    </xdr:from>
    <xdr:ext cx="534377" cy="259045"/>
    <xdr:sp macro="" textlink="">
      <xdr:nvSpPr>
        <xdr:cNvPr id="248" name="テキスト ボックス 247"/>
        <xdr:cNvSpPr txBox="1"/>
      </xdr:nvSpPr>
      <xdr:spPr>
        <a:xfrm>
          <a:off x="863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116923</xdr:rowOff>
    </xdr:from>
    <xdr:to>
      <xdr:col>24</xdr:col>
      <xdr:colOff>114300</xdr:colOff>
      <xdr:row>99</xdr:row>
      <xdr:rowOff>47073</xdr:rowOff>
    </xdr:to>
    <xdr:sp macro="" textlink="">
      <xdr:nvSpPr>
        <xdr:cNvPr id="254" name="楕円 253"/>
        <xdr:cNvSpPr/>
      </xdr:nvSpPr>
      <xdr:spPr>
        <a:xfrm>
          <a:off x="4584700" y="1691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31850</xdr:rowOff>
    </xdr:from>
    <xdr:ext cx="534377" cy="259045"/>
    <xdr:sp macro="" textlink="">
      <xdr:nvSpPr>
        <xdr:cNvPr id="255" name="衛生費該当値テキスト"/>
        <xdr:cNvSpPr txBox="1"/>
      </xdr:nvSpPr>
      <xdr:spPr>
        <a:xfrm>
          <a:off x="4686300" y="16833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107378</xdr:rowOff>
    </xdr:from>
    <xdr:to>
      <xdr:col>20</xdr:col>
      <xdr:colOff>38100</xdr:colOff>
      <xdr:row>99</xdr:row>
      <xdr:rowOff>37528</xdr:rowOff>
    </xdr:to>
    <xdr:sp macro="" textlink="">
      <xdr:nvSpPr>
        <xdr:cNvPr id="256" name="楕円 255"/>
        <xdr:cNvSpPr/>
      </xdr:nvSpPr>
      <xdr:spPr>
        <a:xfrm>
          <a:off x="3746500" y="16909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28655</xdr:rowOff>
    </xdr:from>
    <xdr:ext cx="534377" cy="259045"/>
    <xdr:sp macro="" textlink="">
      <xdr:nvSpPr>
        <xdr:cNvPr id="257" name="テキスト ボックス 256"/>
        <xdr:cNvSpPr txBox="1"/>
      </xdr:nvSpPr>
      <xdr:spPr>
        <a:xfrm>
          <a:off x="3530111" y="17002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73374</xdr:rowOff>
    </xdr:from>
    <xdr:to>
      <xdr:col>15</xdr:col>
      <xdr:colOff>101600</xdr:colOff>
      <xdr:row>99</xdr:row>
      <xdr:rowOff>3524</xdr:rowOff>
    </xdr:to>
    <xdr:sp macro="" textlink="">
      <xdr:nvSpPr>
        <xdr:cNvPr id="258" name="楕円 257"/>
        <xdr:cNvSpPr/>
      </xdr:nvSpPr>
      <xdr:spPr>
        <a:xfrm>
          <a:off x="2857500" y="1687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166101</xdr:rowOff>
    </xdr:from>
    <xdr:ext cx="534377" cy="259045"/>
    <xdr:sp macro="" textlink="">
      <xdr:nvSpPr>
        <xdr:cNvPr id="259" name="テキスト ボックス 258"/>
        <xdr:cNvSpPr txBox="1"/>
      </xdr:nvSpPr>
      <xdr:spPr>
        <a:xfrm>
          <a:off x="2641111" y="1696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103836</xdr:rowOff>
    </xdr:from>
    <xdr:to>
      <xdr:col>10</xdr:col>
      <xdr:colOff>165100</xdr:colOff>
      <xdr:row>99</xdr:row>
      <xdr:rowOff>33986</xdr:rowOff>
    </xdr:to>
    <xdr:sp macro="" textlink="">
      <xdr:nvSpPr>
        <xdr:cNvPr id="260" name="楕円 259"/>
        <xdr:cNvSpPr/>
      </xdr:nvSpPr>
      <xdr:spPr>
        <a:xfrm>
          <a:off x="1968500" y="1690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25113</xdr:rowOff>
    </xdr:from>
    <xdr:ext cx="534377" cy="259045"/>
    <xdr:sp macro="" textlink="">
      <xdr:nvSpPr>
        <xdr:cNvPr id="261" name="テキスト ボックス 260"/>
        <xdr:cNvSpPr txBox="1"/>
      </xdr:nvSpPr>
      <xdr:spPr>
        <a:xfrm>
          <a:off x="1752111" y="16998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102102</xdr:rowOff>
    </xdr:from>
    <xdr:to>
      <xdr:col>6</xdr:col>
      <xdr:colOff>38100</xdr:colOff>
      <xdr:row>99</xdr:row>
      <xdr:rowOff>32252</xdr:rowOff>
    </xdr:to>
    <xdr:sp macro="" textlink="">
      <xdr:nvSpPr>
        <xdr:cNvPr id="262" name="楕円 261"/>
        <xdr:cNvSpPr/>
      </xdr:nvSpPr>
      <xdr:spPr>
        <a:xfrm>
          <a:off x="1079500" y="1690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23379</xdr:rowOff>
    </xdr:from>
    <xdr:ext cx="534377" cy="259045"/>
    <xdr:sp macro="" textlink="">
      <xdr:nvSpPr>
        <xdr:cNvPr id="263" name="テキスト ボックス 262"/>
        <xdr:cNvSpPr txBox="1"/>
      </xdr:nvSpPr>
      <xdr:spPr>
        <a:xfrm>
          <a:off x="863111" y="16996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130937</xdr:rowOff>
    </xdr:from>
    <xdr:to>
      <xdr:col>54</xdr:col>
      <xdr:colOff>189865</xdr:colOff>
      <xdr:row>39</xdr:row>
      <xdr:rowOff>44450</xdr:rowOff>
    </xdr:to>
    <xdr:cxnSp macro="">
      <xdr:nvCxnSpPr>
        <xdr:cNvPr id="287" name="直線コネクタ 286"/>
        <xdr:cNvCxnSpPr/>
      </xdr:nvCxnSpPr>
      <xdr:spPr>
        <a:xfrm flipV="1">
          <a:off x="10475595" y="5274437"/>
          <a:ext cx="1270" cy="145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77614</xdr:rowOff>
    </xdr:from>
    <xdr:ext cx="469744" cy="259045"/>
    <xdr:sp macro="" textlink="">
      <xdr:nvSpPr>
        <xdr:cNvPr id="290" name="労働費最大値テキスト"/>
        <xdr:cNvSpPr txBox="1"/>
      </xdr:nvSpPr>
      <xdr:spPr>
        <a:xfrm>
          <a:off x="10528300" y="504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130937</xdr:rowOff>
    </xdr:from>
    <xdr:to>
      <xdr:col>55</xdr:col>
      <xdr:colOff>88900</xdr:colOff>
      <xdr:row>30</xdr:row>
      <xdr:rowOff>130937</xdr:rowOff>
    </xdr:to>
    <xdr:cxnSp macro="">
      <xdr:nvCxnSpPr>
        <xdr:cNvPr id="291" name="直線コネクタ 290"/>
        <xdr:cNvCxnSpPr/>
      </xdr:nvCxnSpPr>
      <xdr:spPr>
        <a:xfrm>
          <a:off x="10388600" y="527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89027</xdr:rowOff>
    </xdr:from>
    <xdr:to>
      <xdr:col>55</xdr:col>
      <xdr:colOff>0</xdr:colOff>
      <xdr:row>37</xdr:row>
      <xdr:rowOff>109982</xdr:rowOff>
    </xdr:to>
    <xdr:cxnSp macro="">
      <xdr:nvCxnSpPr>
        <xdr:cNvPr id="292" name="直線コネクタ 291"/>
        <xdr:cNvCxnSpPr/>
      </xdr:nvCxnSpPr>
      <xdr:spPr>
        <a:xfrm>
          <a:off x="9639300" y="6432677"/>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55516</xdr:rowOff>
    </xdr:from>
    <xdr:ext cx="378565" cy="259045"/>
    <xdr:sp macro="" textlink="">
      <xdr:nvSpPr>
        <xdr:cNvPr id="293" name="労働費平均値テキスト"/>
        <xdr:cNvSpPr txBox="1"/>
      </xdr:nvSpPr>
      <xdr:spPr>
        <a:xfrm>
          <a:off x="10528300" y="63991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77089</xdr:rowOff>
    </xdr:from>
    <xdr:to>
      <xdr:col>55</xdr:col>
      <xdr:colOff>50800</xdr:colOff>
      <xdr:row>38</xdr:row>
      <xdr:rowOff>7239</xdr:rowOff>
    </xdr:to>
    <xdr:sp macro="" textlink="">
      <xdr:nvSpPr>
        <xdr:cNvPr id="294" name="フローチャート: 判断 293"/>
        <xdr:cNvSpPr/>
      </xdr:nvSpPr>
      <xdr:spPr>
        <a:xfrm>
          <a:off x="104267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152273</xdr:rowOff>
    </xdr:from>
    <xdr:to>
      <xdr:col>50</xdr:col>
      <xdr:colOff>114300</xdr:colOff>
      <xdr:row>37</xdr:row>
      <xdr:rowOff>89027</xdr:rowOff>
    </xdr:to>
    <xdr:cxnSp macro="">
      <xdr:nvCxnSpPr>
        <xdr:cNvPr id="295" name="直線コネクタ 294"/>
        <xdr:cNvCxnSpPr/>
      </xdr:nvCxnSpPr>
      <xdr:spPr>
        <a:xfrm>
          <a:off x="8750300" y="6324473"/>
          <a:ext cx="889000" cy="10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67183</xdr:rowOff>
    </xdr:from>
    <xdr:to>
      <xdr:col>50</xdr:col>
      <xdr:colOff>165100</xdr:colOff>
      <xdr:row>37</xdr:row>
      <xdr:rowOff>168783</xdr:rowOff>
    </xdr:to>
    <xdr:sp macro="" textlink="">
      <xdr:nvSpPr>
        <xdr:cNvPr id="296" name="フローチャート: 判断 295"/>
        <xdr:cNvSpPr/>
      </xdr:nvSpPr>
      <xdr:spPr>
        <a:xfrm>
          <a:off x="95885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159910</xdr:rowOff>
    </xdr:from>
    <xdr:ext cx="378565" cy="259045"/>
    <xdr:sp macro="" textlink="">
      <xdr:nvSpPr>
        <xdr:cNvPr id="297" name="テキスト ボックス 296"/>
        <xdr:cNvSpPr txBox="1"/>
      </xdr:nvSpPr>
      <xdr:spPr>
        <a:xfrm>
          <a:off x="9450017" y="6503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152273</xdr:rowOff>
    </xdr:from>
    <xdr:to>
      <xdr:col>45</xdr:col>
      <xdr:colOff>177800</xdr:colOff>
      <xdr:row>37</xdr:row>
      <xdr:rowOff>154178</xdr:rowOff>
    </xdr:to>
    <xdr:cxnSp macro="">
      <xdr:nvCxnSpPr>
        <xdr:cNvPr id="298" name="直線コネクタ 297"/>
        <xdr:cNvCxnSpPr/>
      </xdr:nvCxnSpPr>
      <xdr:spPr>
        <a:xfrm flipV="1">
          <a:off x="7861300" y="6324473"/>
          <a:ext cx="889000" cy="17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55753</xdr:rowOff>
    </xdr:from>
    <xdr:to>
      <xdr:col>46</xdr:col>
      <xdr:colOff>38100</xdr:colOff>
      <xdr:row>37</xdr:row>
      <xdr:rowOff>157353</xdr:rowOff>
    </xdr:to>
    <xdr:sp macro="" textlink="">
      <xdr:nvSpPr>
        <xdr:cNvPr id="299" name="フローチャート: 判断 298"/>
        <xdr:cNvSpPr/>
      </xdr:nvSpPr>
      <xdr:spPr>
        <a:xfrm>
          <a:off x="8699500" y="639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148480</xdr:rowOff>
    </xdr:from>
    <xdr:ext cx="378565" cy="259045"/>
    <xdr:sp macro="" textlink="">
      <xdr:nvSpPr>
        <xdr:cNvPr id="300" name="テキスト ボックス 299"/>
        <xdr:cNvSpPr txBox="1"/>
      </xdr:nvSpPr>
      <xdr:spPr>
        <a:xfrm>
          <a:off x="8561017" y="64921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133985</xdr:rowOff>
    </xdr:from>
    <xdr:to>
      <xdr:col>41</xdr:col>
      <xdr:colOff>50800</xdr:colOff>
      <xdr:row>37</xdr:row>
      <xdr:rowOff>154178</xdr:rowOff>
    </xdr:to>
    <xdr:cxnSp macro="">
      <xdr:nvCxnSpPr>
        <xdr:cNvPr id="301" name="直線コネクタ 300"/>
        <xdr:cNvCxnSpPr/>
      </xdr:nvCxnSpPr>
      <xdr:spPr>
        <a:xfrm>
          <a:off x="6972300" y="6477635"/>
          <a:ext cx="8890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40132</xdr:rowOff>
    </xdr:from>
    <xdr:to>
      <xdr:col>41</xdr:col>
      <xdr:colOff>101600</xdr:colOff>
      <xdr:row>36</xdr:row>
      <xdr:rowOff>141732</xdr:rowOff>
    </xdr:to>
    <xdr:sp macro="" textlink="">
      <xdr:nvSpPr>
        <xdr:cNvPr id="302" name="フローチャート: 判断 301"/>
        <xdr:cNvSpPr/>
      </xdr:nvSpPr>
      <xdr:spPr>
        <a:xfrm>
          <a:off x="7810500" y="621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158259</xdr:rowOff>
    </xdr:from>
    <xdr:ext cx="469744" cy="259045"/>
    <xdr:sp macro="" textlink="">
      <xdr:nvSpPr>
        <xdr:cNvPr id="303" name="テキスト ボックス 302"/>
        <xdr:cNvSpPr txBox="1"/>
      </xdr:nvSpPr>
      <xdr:spPr>
        <a:xfrm>
          <a:off x="7626428" y="598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36322</xdr:rowOff>
    </xdr:from>
    <xdr:to>
      <xdr:col>36</xdr:col>
      <xdr:colOff>165100</xdr:colOff>
      <xdr:row>36</xdr:row>
      <xdr:rowOff>137922</xdr:rowOff>
    </xdr:to>
    <xdr:sp macro="" textlink="">
      <xdr:nvSpPr>
        <xdr:cNvPr id="304" name="フローチャート: 判断 303"/>
        <xdr:cNvSpPr/>
      </xdr:nvSpPr>
      <xdr:spPr>
        <a:xfrm>
          <a:off x="6921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154449</xdr:rowOff>
    </xdr:from>
    <xdr:ext cx="469744" cy="259045"/>
    <xdr:sp macro="" textlink="">
      <xdr:nvSpPr>
        <xdr:cNvPr id="305" name="テキスト ボックス 304"/>
        <xdr:cNvSpPr txBox="1"/>
      </xdr:nvSpPr>
      <xdr:spPr>
        <a:xfrm>
          <a:off x="6737428"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59182</xdr:rowOff>
    </xdr:from>
    <xdr:to>
      <xdr:col>55</xdr:col>
      <xdr:colOff>50800</xdr:colOff>
      <xdr:row>37</xdr:row>
      <xdr:rowOff>160782</xdr:rowOff>
    </xdr:to>
    <xdr:sp macro="" textlink="">
      <xdr:nvSpPr>
        <xdr:cNvPr id="311" name="楕円 310"/>
        <xdr:cNvSpPr/>
      </xdr:nvSpPr>
      <xdr:spPr>
        <a:xfrm>
          <a:off x="10426700" y="640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82059</xdr:rowOff>
    </xdr:from>
    <xdr:ext cx="378565" cy="259045"/>
    <xdr:sp macro="" textlink="">
      <xdr:nvSpPr>
        <xdr:cNvPr id="312" name="労働費該当値テキスト"/>
        <xdr:cNvSpPr txBox="1"/>
      </xdr:nvSpPr>
      <xdr:spPr>
        <a:xfrm>
          <a:off x="10528300" y="62542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38227</xdr:rowOff>
    </xdr:from>
    <xdr:to>
      <xdr:col>50</xdr:col>
      <xdr:colOff>165100</xdr:colOff>
      <xdr:row>37</xdr:row>
      <xdr:rowOff>139827</xdr:rowOff>
    </xdr:to>
    <xdr:sp macro="" textlink="">
      <xdr:nvSpPr>
        <xdr:cNvPr id="313" name="楕円 312"/>
        <xdr:cNvSpPr/>
      </xdr:nvSpPr>
      <xdr:spPr>
        <a:xfrm>
          <a:off x="9588500" y="638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156354</xdr:rowOff>
    </xdr:from>
    <xdr:ext cx="378565" cy="259045"/>
    <xdr:sp macro="" textlink="">
      <xdr:nvSpPr>
        <xdr:cNvPr id="314" name="テキスト ボックス 313"/>
        <xdr:cNvSpPr txBox="1"/>
      </xdr:nvSpPr>
      <xdr:spPr>
        <a:xfrm>
          <a:off x="9450017" y="61571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101473</xdr:rowOff>
    </xdr:from>
    <xdr:to>
      <xdr:col>46</xdr:col>
      <xdr:colOff>38100</xdr:colOff>
      <xdr:row>37</xdr:row>
      <xdr:rowOff>31623</xdr:rowOff>
    </xdr:to>
    <xdr:sp macro="" textlink="">
      <xdr:nvSpPr>
        <xdr:cNvPr id="315" name="楕円 314"/>
        <xdr:cNvSpPr/>
      </xdr:nvSpPr>
      <xdr:spPr>
        <a:xfrm>
          <a:off x="8699500" y="627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48150</xdr:rowOff>
    </xdr:from>
    <xdr:ext cx="469744" cy="259045"/>
    <xdr:sp macro="" textlink="">
      <xdr:nvSpPr>
        <xdr:cNvPr id="316" name="テキスト ボックス 315"/>
        <xdr:cNvSpPr txBox="1"/>
      </xdr:nvSpPr>
      <xdr:spPr>
        <a:xfrm>
          <a:off x="8515428" y="6048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103378</xdr:rowOff>
    </xdr:from>
    <xdr:to>
      <xdr:col>41</xdr:col>
      <xdr:colOff>101600</xdr:colOff>
      <xdr:row>38</xdr:row>
      <xdr:rowOff>33528</xdr:rowOff>
    </xdr:to>
    <xdr:sp macro="" textlink="">
      <xdr:nvSpPr>
        <xdr:cNvPr id="317" name="楕円 316"/>
        <xdr:cNvSpPr/>
      </xdr:nvSpPr>
      <xdr:spPr>
        <a:xfrm>
          <a:off x="7810500" y="644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24655</xdr:rowOff>
    </xdr:from>
    <xdr:ext cx="378565" cy="259045"/>
    <xdr:sp macro="" textlink="">
      <xdr:nvSpPr>
        <xdr:cNvPr id="318" name="テキスト ボックス 317"/>
        <xdr:cNvSpPr txBox="1"/>
      </xdr:nvSpPr>
      <xdr:spPr>
        <a:xfrm>
          <a:off x="7672017" y="6539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83185</xdr:rowOff>
    </xdr:from>
    <xdr:to>
      <xdr:col>36</xdr:col>
      <xdr:colOff>165100</xdr:colOff>
      <xdr:row>38</xdr:row>
      <xdr:rowOff>13335</xdr:rowOff>
    </xdr:to>
    <xdr:sp macro="" textlink="">
      <xdr:nvSpPr>
        <xdr:cNvPr id="319" name="楕円 318"/>
        <xdr:cNvSpPr/>
      </xdr:nvSpPr>
      <xdr:spPr>
        <a:xfrm>
          <a:off x="6921500" y="642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4462</xdr:rowOff>
    </xdr:from>
    <xdr:ext cx="378565" cy="259045"/>
    <xdr:sp macro="" textlink="">
      <xdr:nvSpPr>
        <xdr:cNvPr id="320" name="テキスト ボックス 319"/>
        <xdr:cNvSpPr txBox="1"/>
      </xdr:nvSpPr>
      <xdr:spPr>
        <a:xfrm>
          <a:off x="6783017" y="65195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108020</xdr:rowOff>
    </xdr:from>
    <xdr:to>
      <xdr:col>54</xdr:col>
      <xdr:colOff>189865</xdr:colOff>
      <xdr:row>59</xdr:row>
      <xdr:rowOff>42678</xdr:rowOff>
    </xdr:to>
    <xdr:cxnSp macro="">
      <xdr:nvCxnSpPr>
        <xdr:cNvPr id="344" name="直線コネクタ 343"/>
        <xdr:cNvCxnSpPr/>
      </xdr:nvCxnSpPr>
      <xdr:spPr>
        <a:xfrm flipV="1">
          <a:off x="10475595" y="8851970"/>
          <a:ext cx="1270" cy="1306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46505</xdr:rowOff>
    </xdr:from>
    <xdr:ext cx="313932" cy="259045"/>
    <xdr:sp macro="" textlink="">
      <xdr:nvSpPr>
        <xdr:cNvPr id="345" name="農林水産業費最小値テキスト"/>
        <xdr:cNvSpPr txBox="1"/>
      </xdr:nvSpPr>
      <xdr:spPr>
        <a:xfrm>
          <a:off x="10528300" y="101620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42678</xdr:rowOff>
    </xdr:from>
    <xdr:to>
      <xdr:col>55</xdr:col>
      <xdr:colOff>88900</xdr:colOff>
      <xdr:row>59</xdr:row>
      <xdr:rowOff>42678</xdr:rowOff>
    </xdr:to>
    <xdr:cxnSp macro="">
      <xdr:nvCxnSpPr>
        <xdr:cNvPr id="346" name="直線コネクタ 345"/>
        <xdr:cNvCxnSpPr/>
      </xdr:nvCxnSpPr>
      <xdr:spPr>
        <a:xfrm>
          <a:off x="10388600" y="1015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54697</xdr:rowOff>
    </xdr:from>
    <xdr:ext cx="534377" cy="259045"/>
    <xdr:sp macro="" textlink="">
      <xdr:nvSpPr>
        <xdr:cNvPr id="347" name="農林水産業費最大値テキスト"/>
        <xdr:cNvSpPr txBox="1"/>
      </xdr:nvSpPr>
      <xdr:spPr>
        <a:xfrm>
          <a:off x="10528300" y="862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68,663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108020</xdr:rowOff>
    </xdr:from>
    <xdr:to>
      <xdr:col>55</xdr:col>
      <xdr:colOff>88900</xdr:colOff>
      <xdr:row>51</xdr:row>
      <xdr:rowOff>108020</xdr:rowOff>
    </xdr:to>
    <xdr:cxnSp macro="">
      <xdr:nvCxnSpPr>
        <xdr:cNvPr id="348" name="直線コネクタ 347"/>
        <xdr:cNvCxnSpPr/>
      </xdr:nvCxnSpPr>
      <xdr:spPr>
        <a:xfrm>
          <a:off x="10388600" y="8851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40925</xdr:rowOff>
    </xdr:from>
    <xdr:to>
      <xdr:col>55</xdr:col>
      <xdr:colOff>0</xdr:colOff>
      <xdr:row>58</xdr:row>
      <xdr:rowOff>53499</xdr:rowOff>
    </xdr:to>
    <xdr:cxnSp macro="">
      <xdr:nvCxnSpPr>
        <xdr:cNvPr id="349" name="直線コネクタ 348"/>
        <xdr:cNvCxnSpPr/>
      </xdr:nvCxnSpPr>
      <xdr:spPr>
        <a:xfrm flipV="1">
          <a:off x="9639300" y="9985025"/>
          <a:ext cx="838200" cy="12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82669</xdr:rowOff>
    </xdr:from>
    <xdr:ext cx="534377" cy="259045"/>
    <xdr:sp macro="" textlink="">
      <xdr:nvSpPr>
        <xdr:cNvPr id="350" name="農林水産業費平均値テキスト"/>
        <xdr:cNvSpPr txBox="1"/>
      </xdr:nvSpPr>
      <xdr:spPr>
        <a:xfrm>
          <a:off x="10528300" y="9512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59792</xdr:rowOff>
    </xdr:from>
    <xdr:to>
      <xdr:col>55</xdr:col>
      <xdr:colOff>50800</xdr:colOff>
      <xdr:row>56</xdr:row>
      <xdr:rowOff>161392</xdr:rowOff>
    </xdr:to>
    <xdr:sp macro="" textlink="">
      <xdr:nvSpPr>
        <xdr:cNvPr id="351" name="フローチャート: 判断 350"/>
        <xdr:cNvSpPr/>
      </xdr:nvSpPr>
      <xdr:spPr>
        <a:xfrm>
          <a:off x="104267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22199</xdr:rowOff>
    </xdr:from>
    <xdr:to>
      <xdr:col>50</xdr:col>
      <xdr:colOff>114300</xdr:colOff>
      <xdr:row>58</xdr:row>
      <xdr:rowOff>53499</xdr:rowOff>
    </xdr:to>
    <xdr:cxnSp macro="">
      <xdr:nvCxnSpPr>
        <xdr:cNvPr id="352" name="直線コネクタ 351"/>
        <xdr:cNvCxnSpPr/>
      </xdr:nvCxnSpPr>
      <xdr:spPr>
        <a:xfrm>
          <a:off x="8750300" y="9966299"/>
          <a:ext cx="889000" cy="3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36341</xdr:rowOff>
    </xdr:from>
    <xdr:to>
      <xdr:col>50</xdr:col>
      <xdr:colOff>165100</xdr:colOff>
      <xdr:row>56</xdr:row>
      <xdr:rowOff>137941</xdr:rowOff>
    </xdr:to>
    <xdr:sp macro="" textlink="">
      <xdr:nvSpPr>
        <xdr:cNvPr id="353" name="フローチャート: 判断 352"/>
        <xdr:cNvSpPr/>
      </xdr:nvSpPr>
      <xdr:spPr>
        <a:xfrm>
          <a:off x="9588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154468</xdr:rowOff>
    </xdr:from>
    <xdr:ext cx="534377" cy="259045"/>
    <xdr:sp macro="" textlink="">
      <xdr:nvSpPr>
        <xdr:cNvPr id="354" name="テキスト ボックス 353"/>
        <xdr:cNvSpPr txBox="1"/>
      </xdr:nvSpPr>
      <xdr:spPr>
        <a:xfrm>
          <a:off x="9372111" y="941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22199</xdr:rowOff>
    </xdr:from>
    <xdr:to>
      <xdr:col>45</xdr:col>
      <xdr:colOff>177800</xdr:colOff>
      <xdr:row>58</xdr:row>
      <xdr:rowOff>25305</xdr:rowOff>
    </xdr:to>
    <xdr:cxnSp macro="">
      <xdr:nvCxnSpPr>
        <xdr:cNvPr id="355" name="直線コネクタ 354"/>
        <xdr:cNvCxnSpPr/>
      </xdr:nvCxnSpPr>
      <xdr:spPr>
        <a:xfrm flipV="1">
          <a:off x="7861300" y="9966299"/>
          <a:ext cx="889000" cy="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75336</xdr:rowOff>
    </xdr:from>
    <xdr:to>
      <xdr:col>46</xdr:col>
      <xdr:colOff>38100</xdr:colOff>
      <xdr:row>57</xdr:row>
      <xdr:rowOff>5486</xdr:rowOff>
    </xdr:to>
    <xdr:sp macro="" textlink="">
      <xdr:nvSpPr>
        <xdr:cNvPr id="356" name="フローチャート: 判断 355"/>
        <xdr:cNvSpPr/>
      </xdr:nvSpPr>
      <xdr:spPr>
        <a:xfrm>
          <a:off x="8699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22013</xdr:rowOff>
    </xdr:from>
    <xdr:ext cx="534377" cy="259045"/>
    <xdr:sp macro="" textlink="">
      <xdr:nvSpPr>
        <xdr:cNvPr id="357" name="テキスト ボックス 356"/>
        <xdr:cNvSpPr txBox="1"/>
      </xdr:nvSpPr>
      <xdr:spPr>
        <a:xfrm>
          <a:off x="8483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25305</xdr:rowOff>
    </xdr:from>
    <xdr:to>
      <xdr:col>41</xdr:col>
      <xdr:colOff>50800</xdr:colOff>
      <xdr:row>58</xdr:row>
      <xdr:rowOff>58089</xdr:rowOff>
    </xdr:to>
    <xdr:cxnSp macro="">
      <xdr:nvCxnSpPr>
        <xdr:cNvPr id="358" name="直線コネクタ 357"/>
        <xdr:cNvCxnSpPr/>
      </xdr:nvCxnSpPr>
      <xdr:spPr>
        <a:xfrm flipV="1">
          <a:off x="6972300" y="9969405"/>
          <a:ext cx="889000" cy="3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138525</xdr:rowOff>
    </xdr:from>
    <xdr:to>
      <xdr:col>41</xdr:col>
      <xdr:colOff>101600</xdr:colOff>
      <xdr:row>56</xdr:row>
      <xdr:rowOff>68675</xdr:rowOff>
    </xdr:to>
    <xdr:sp macro="" textlink="">
      <xdr:nvSpPr>
        <xdr:cNvPr id="359" name="フローチャート: 判断 358"/>
        <xdr:cNvSpPr/>
      </xdr:nvSpPr>
      <xdr:spPr>
        <a:xfrm>
          <a:off x="7810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85202</xdr:rowOff>
    </xdr:from>
    <xdr:ext cx="534377" cy="259045"/>
    <xdr:sp macro="" textlink="">
      <xdr:nvSpPr>
        <xdr:cNvPr id="360" name="テキスト ボックス 359"/>
        <xdr:cNvSpPr txBox="1"/>
      </xdr:nvSpPr>
      <xdr:spPr>
        <a:xfrm>
          <a:off x="7594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63906</xdr:rowOff>
    </xdr:from>
    <xdr:to>
      <xdr:col>36</xdr:col>
      <xdr:colOff>165100</xdr:colOff>
      <xdr:row>57</xdr:row>
      <xdr:rowOff>165506</xdr:rowOff>
    </xdr:to>
    <xdr:sp macro="" textlink="">
      <xdr:nvSpPr>
        <xdr:cNvPr id="361" name="フローチャート: 判断 360"/>
        <xdr:cNvSpPr/>
      </xdr:nvSpPr>
      <xdr:spPr>
        <a:xfrm>
          <a:off x="6921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10583</xdr:rowOff>
    </xdr:from>
    <xdr:ext cx="534377" cy="259045"/>
    <xdr:sp macro="" textlink="">
      <xdr:nvSpPr>
        <xdr:cNvPr id="362" name="テキスト ボックス 361"/>
        <xdr:cNvSpPr txBox="1"/>
      </xdr:nvSpPr>
      <xdr:spPr>
        <a:xfrm>
          <a:off x="6705111" y="961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161575</xdr:rowOff>
    </xdr:from>
    <xdr:to>
      <xdr:col>55</xdr:col>
      <xdr:colOff>50800</xdr:colOff>
      <xdr:row>58</xdr:row>
      <xdr:rowOff>91725</xdr:rowOff>
    </xdr:to>
    <xdr:sp macro="" textlink="">
      <xdr:nvSpPr>
        <xdr:cNvPr id="368" name="楕円 367"/>
        <xdr:cNvSpPr/>
      </xdr:nvSpPr>
      <xdr:spPr>
        <a:xfrm>
          <a:off x="10426700" y="993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140002</xdr:rowOff>
    </xdr:from>
    <xdr:ext cx="469744" cy="259045"/>
    <xdr:sp macro="" textlink="">
      <xdr:nvSpPr>
        <xdr:cNvPr id="369" name="農林水産業費該当値テキスト"/>
        <xdr:cNvSpPr txBox="1"/>
      </xdr:nvSpPr>
      <xdr:spPr>
        <a:xfrm>
          <a:off x="10528300" y="9912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2699</xdr:rowOff>
    </xdr:from>
    <xdr:to>
      <xdr:col>50</xdr:col>
      <xdr:colOff>165100</xdr:colOff>
      <xdr:row>58</xdr:row>
      <xdr:rowOff>104299</xdr:rowOff>
    </xdr:to>
    <xdr:sp macro="" textlink="">
      <xdr:nvSpPr>
        <xdr:cNvPr id="370" name="楕円 369"/>
        <xdr:cNvSpPr/>
      </xdr:nvSpPr>
      <xdr:spPr>
        <a:xfrm>
          <a:off x="9588500" y="994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95426</xdr:rowOff>
    </xdr:from>
    <xdr:ext cx="469744" cy="259045"/>
    <xdr:sp macro="" textlink="">
      <xdr:nvSpPr>
        <xdr:cNvPr id="371" name="テキスト ボックス 370"/>
        <xdr:cNvSpPr txBox="1"/>
      </xdr:nvSpPr>
      <xdr:spPr>
        <a:xfrm>
          <a:off x="9404428" y="10039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142849</xdr:rowOff>
    </xdr:from>
    <xdr:to>
      <xdr:col>46</xdr:col>
      <xdr:colOff>38100</xdr:colOff>
      <xdr:row>58</xdr:row>
      <xdr:rowOff>72999</xdr:rowOff>
    </xdr:to>
    <xdr:sp macro="" textlink="">
      <xdr:nvSpPr>
        <xdr:cNvPr id="372" name="楕円 371"/>
        <xdr:cNvSpPr/>
      </xdr:nvSpPr>
      <xdr:spPr>
        <a:xfrm>
          <a:off x="8699500" y="991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64126</xdr:rowOff>
    </xdr:from>
    <xdr:ext cx="534377" cy="259045"/>
    <xdr:sp macro="" textlink="">
      <xdr:nvSpPr>
        <xdr:cNvPr id="373" name="テキスト ボックス 372"/>
        <xdr:cNvSpPr txBox="1"/>
      </xdr:nvSpPr>
      <xdr:spPr>
        <a:xfrm>
          <a:off x="8483111" y="1000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145955</xdr:rowOff>
    </xdr:from>
    <xdr:to>
      <xdr:col>41</xdr:col>
      <xdr:colOff>101600</xdr:colOff>
      <xdr:row>58</xdr:row>
      <xdr:rowOff>76105</xdr:rowOff>
    </xdr:to>
    <xdr:sp macro="" textlink="">
      <xdr:nvSpPr>
        <xdr:cNvPr id="374" name="楕円 373"/>
        <xdr:cNvSpPr/>
      </xdr:nvSpPr>
      <xdr:spPr>
        <a:xfrm>
          <a:off x="7810500" y="991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67232</xdr:rowOff>
    </xdr:from>
    <xdr:ext cx="534377" cy="259045"/>
    <xdr:sp macro="" textlink="">
      <xdr:nvSpPr>
        <xdr:cNvPr id="375" name="テキスト ボックス 374"/>
        <xdr:cNvSpPr txBox="1"/>
      </xdr:nvSpPr>
      <xdr:spPr>
        <a:xfrm>
          <a:off x="7594111" y="1001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7289</xdr:rowOff>
    </xdr:from>
    <xdr:to>
      <xdr:col>36</xdr:col>
      <xdr:colOff>165100</xdr:colOff>
      <xdr:row>58</xdr:row>
      <xdr:rowOff>108889</xdr:rowOff>
    </xdr:to>
    <xdr:sp macro="" textlink="">
      <xdr:nvSpPr>
        <xdr:cNvPr id="376" name="楕円 375"/>
        <xdr:cNvSpPr/>
      </xdr:nvSpPr>
      <xdr:spPr>
        <a:xfrm>
          <a:off x="6921500" y="995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100016</xdr:rowOff>
    </xdr:from>
    <xdr:ext cx="469744" cy="259045"/>
    <xdr:sp macro="" textlink="">
      <xdr:nvSpPr>
        <xdr:cNvPr id="377" name="テキスト ボックス 376"/>
        <xdr:cNvSpPr txBox="1"/>
      </xdr:nvSpPr>
      <xdr:spPr>
        <a:xfrm>
          <a:off x="6737428" y="10044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150502</xdr:rowOff>
    </xdr:from>
    <xdr:to>
      <xdr:col>54</xdr:col>
      <xdr:colOff>189865</xdr:colOff>
      <xdr:row>79</xdr:row>
      <xdr:rowOff>29744</xdr:rowOff>
    </xdr:to>
    <xdr:cxnSp macro="">
      <xdr:nvCxnSpPr>
        <xdr:cNvPr id="401" name="直線コネクタ 400"/>
        <xdr:cNvCxnSpPr/>
      </xdr:nvCxnSpPr>
      <xdr:spPr>
        <a:xfrm flipV="1">
          <a:off x="10475595" y="12323452"/>
          <a:ext cx="1270" cy="1250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33571</xdr:rowOff>
    </xdr:from>
    <xdr:ext cx="378565" cy="259045"/>
    <xdr:sp macro="" textlink="">
      <xdr:nvSpPr>
        <xdr:cNvPr id="402" name="商工費最小値テキスト"/>
        <xdr:cNvSpPr txBox="1"/>
      </xdr:nvSpPr>
      <xdr:spPr>
        <a:xfrm>
          <a:off x="10528300" y="13578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29744</xdr:rowOff>
    </xdr:from>
    <xdr:to>
      <xdr:col>55</xdr:col>
      <xdr:colOff>88900</xdr:colOff>
      <xdr:row>79</xdr:row>
      <xdr:rowOff>29744</xdr:rowOff>
    </xdr:to>
    <xdr:cxnSp macro="">
      <xdr:nvCxnSpPr>
        <xdr:cNvPr id="403" name="直線コネクタ 402"/>
        <xdr:cNvCxnSpPr/>
      </xdr:nvCxnSpPr>
      <xdr:spPr>
        <a:xfrm>
          <a:off x="10388600" y="1357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97179</xdr:rowOff>
    </xdr:from>
    <xdr:ext cx="534377" cy="259045"/>
    <xdr:sp macro="" textlink="">
      <xdr:nvSpPr>
        <xdr:cNvPr id="404" name="商工費最大値テキスト"/>
        <xdr:cNvSpPr txBox="1"/>
      </xdr:nvSpPr>
      <xdr:spPr>
        <a:xfrm>
          <a:off x="10528300" y="1209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66,433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150502</xdr:rowOff>
    </xdr:from>
    <xdr:to>
      <xdr:col>55</xdr:col>
      <xdr:colOff>88900</xdr:colOff>
      <xdr:row>71</xdr:row>
      <xdr:rowOff>150502</xdr:rowOff>
    </xdr:to>
    <xdr:cxnSp macro="">
      <xdr:nvCxnSpPr>
        <xdr:cNvPr id="405" name="直線コネクタ 404"/>
        <xdr:cNvCxnSpPr/>
      </xdr:nvCxnSpPr>
      <xdr:spPr>
        <a:xfrm>
          <a:off x="10388600" y="1232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115030</xdr:rowOff>
    </xdr:from>
    <xdr:to>
      <xdr:col>55</xdr:col>
      <xdr:colOff>0</xdr:colOff>
      <xdr:row>76</xdr:row>
      <xdr:rowOff>8959</xdr:rowOff>
    </xdr:to>
    <xdr:cxnSp macro="">
      <xdr:nvCxnSpPr>
        <xdr:cNvPr id="406" name="直線コネクタ 405"/>
        <xdr:cNvCxnSpPr/>
      </xdr:nvCxnSpPr>
      <xdr:spPr>
        <a:xfrm flipV="1">
          <a:off x="9639300" y="12973780"/>
          <a:ext cx="838200" cy="6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70471</xdr:rowOff>
    </xdr:from>
    <xdr:ext cx="534377" cy="259045"/>
    <xdr:sp macro="" textlink="">
      <xdr:nvSpPr>
        <xdr:cNvPr id="407" name="商工費平均値テキスト"/>
        <xdr:cNvSpPr txBox="1"/>
      </xdr:nvSpPr>
      <xdr:spPr>
        <a:xfrm>
          <a:off x="10528300" y="13272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92044</xdr:rowOff>
    </xdr:from>
    <xdr:to>
      <xdr:col>55</xdr:col>
      <xdr:colOff>50800</xdr:colOff>
      <xdr:row>78</xdr:row>
      <xdr:rowOff>22194</xdr:rowOff>
    </xdr:to>
    <xdr:sp macro="" textlink="">
      <xdr:nvSpPr>
        <xdr:cNvPr id="408" name="フローチャート: 判断 407"/>
        <xdr:cNvSpPr/>
      </xdr:nvSpPr>
      <xdr:spPr>
        <a:xfrm>
          <a:off x="104267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8959</xdr:rowOff>
    </xdr:from>
    <xdr:to>
      <xdr:col>50</xdr:col>
      <xdr:colOff>114300</xdr:colOff>
      <xdr:row>76</xdr:row>
      <xdr:rowOff>28866</xdr:rowOff>
    </xdr:to>
    <xdr:cxnSp macro="">
      <xdr:nvCxnSpPr>
        <xdr:cNvPr id="409" name="直線コネクタ 408"/>
        <xdr:cNvCxnSpPr/>
      </xdr:nvCxnSpPr>
      <xdr:spPr>
        <a:xfrm flipV="1">
          <a:off x="8750300" y="13039159"/>
          <a:ext cx="889000" cy="1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84995</xdr:rowOff>
    </xdr:from>
    <xdr:to>
      <xdr:col>50</xdr:col>
      <xdr:colOff>165100</xdr:colOff>
      <xdr:row>78</xdr:row>
      <xdr:rowOff>15145</xdr:rowOff>
    </xdr:to>
    <xdr:sp macro="" textlink="">
      <xdr:nvSpPr>
        <xdr:cNvPr id="410" name="フローチャート: 判断 409"/>
        <xdr:cNvSpPr/>
      </xdr:nvSpPr>
      <xdr:spPr>
        <a:xfrm>
          <a:off x="9588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6272</xdr:rowOff>
    </xdr:from>
    <xdr:ext cx="534377" cy="259045"/>
    <xdr:sp macro="" textlink="">
      <xdr:nvSpPr>
        <xdr:cNvPr id="411" name="テキスト ボックス 410"/>
        <xdr:cNvSpPr txBox="1"/>
      </xdr:nvSpPr>
      <xdr:spPr>
        <a:xfrm>
          <a:off x="9372111" y="1337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24143</xdr:rowOff>
    </xdr:from>
    <xdr:to>
      <xdr:col>45</xdr:col>
      <xdr:colOff>177800</xdr:colOff>
      <xdr:row>76</xdr:row>
      <xdr:rowOff>28866</xdr:rowOff>
    </xdr:to>
    <xdr:cxnSp macro="">
      <xdr:nvCxnSpPr>
        <xdr:cNvPr id="412" name="直線コネクタ 411"/>
        <xdr:cNvCxnSpPr/>
      </xdr:nvCxnSpPr>
      <xdr:spPr>
        <a:xfrm>
          <a:off x="7861300" y="13054343"/>
          <a:ext cx="889000" cy="4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95035</xdr:rowOff>
    </xdr:from>
    <xdr:to>
      <xdr:col>46</xdr:col>
      <xdr:colOff>38100</xdr:colOff>
      <xdr:row>78</xdr:row>
      <xdr:rowOff>25185</xdr:rowOff>
    </xdr:to>
    <xdr:sp macro="" textlink="">
      <xdr:nvSpPr>
        <xdr:cNvPr id="413" name="フローチャート: 判断 412"/>
        <xdr:cNvSpPr/>
      </xdr:nvSpPr>
      <xdr:spPr>
        <a:xfrm>
          <a:off x="8699500" y="132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16312</xdr:rowOff>
    </xdr:from>
    <xdr:ext cx="534377" cy="259045"/>
    <xdr:sp macro="" textlink="">
      <xdr:nvSpPr>
        <xdr:cNvPr id="414" name="テキスト ボックス 413"/>
        <xdr:cNvSpPr txBox="1"/>
      </xdr:nvSpPr>
      <xdr:spPr>
        <a:xfrm>
          <a:off x="8483111" y="1338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134975</xdr:rowOff>
    </xdr:from>
    <xdr:to>
      <xdr:col>41</xdr:col>
      <xdr:colOff>50800</xdr:colOff>
      <xdr:row>76</xdr:row>
      <xdr:rowOff>24143</xdr:rowOff>
    </xdr:to>
    <xdr:cxnSp macro="">
      <xdr:nvCxnSpPr>
        <xdr:cNvPr id="415" name="直線コネクタ 414"/>
        <xdr:cNvCxnSpPr/>
      </xdr:nvCxnSpPr>
      <xdr:spPr>
        <a:xfrm>
          <a:off x="6972300" y="12993725"/>
          <a:ext cx="889000" cy="6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74288</xdr:rowOff>
    </xdr:from>
    <xdr:to>
      <xdr:col>41</xdr:col>
      <xdr:colOff>101600</xdr:colOff>
      <xdr:row>78</xdr:row>
      <xdr:rowOff>4438</xdr:rowOff>
    </xdr:to>
    <xdr:sp macro="" textlink="">
      <xdr:nvSpPr>
        <xdr:cNvPr id="416" name="フローチャート: 判断 415"/>
        <xdr:cNvSpPr/>
      </xdr:nvSpPr>
      <xdr:spPr>
        <a:xfrm>
          <a:off x="7810500" y="1327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167015</xdr:rowOff>
    </xdr:from>
    <xdr:ext cx="534377" cy="259045"/>
    <xdr:sp macro="" textlink="">
      <xdr:nvSpPr>
        <xdr:cNvPr id="417" name="テキスト ボックス 416"/>
        <xdr:cNvSpPr txBox="1"/>
      </xdr:nvSpPr>
      <xdr:spPr>
        <a:xfrm>
          <a:off x="7594111" y="13368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164471</xdr:rowOff>
    </xdr:from>
    <xdr:to>
      <xdr:col>36</xdr:col>
      <xdr:colOff>165100</xdr:colOff>
      <xdr:row>78</xdr:row>
      <xdr:rowOff>94621</xdr:rowOff>
    </xdr:to>
    <xdr:sp macro="" textlink="">
      <xdr:nvSpPr>
        <xdr:cNvPr id="418" name="フローチャート: 判断 417"/>
        <xdr:cNvSpPr/>
      </xdr:nvSpPr>
      <xdr:spPr>
        <a:xfrm>
          <a:off x="6921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85748</xdr:rowOff>
    </xdr:from>
    <xdr:ext cx="469744" cy="259045"/>
    <xdr:sp macro="" textlink="">
      <xdr:nvSpPr>
        <xdr:cNvPr id="419" name="テキスト ボックス 418"/>
        <xdr:cNvSpPr txBox="1"/>
      </xdr:nvSpPr>
      <xdr:spPr>
        <a:xfrm>
          <a:off x="6737428" y="13458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64230</xdr:rowOff>
    </xdr:from>
    <xdr:to>
      <xdr:col>55</xdr:col>
      <xdr:colOff>50800</xdr:colOff>
      <xdr:row>75</xdr:row>
      <xdr:rowOff>165830</xdr:rowOff>
    </xdr:to>
    <xdr:sp macro="" textlink="">
      <xdr:nvSpPr>
        <xdr:cNvPr id="425" name="楕円 424"/>
        <xdr:cNvSpPr/>
      </xdr:nvSpPr>
      <xdr:spPr>
        <a:xfrm>
          <a:off x="10426700" y="1292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87107</xdr:rowOff>
    </xdr:from>
    <xdr:ext cx="534377" cy="259045"/>
    <xdr:sp macro="" textlink="">
      <xdr:nvSpPr>
        <xdr:cNvPr id="426" name="商工費該当値テキスト"/>
        <xdr:cNvSpPr txBox="1"/>
      </xdr:nvSpPr>
      <xdr:spPr>
        <a:xfrm>
          <a:off x="10528300" y="1277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129610</xdr:rowOff>
    </xdr:from>
    <xdr:to>
      <xdr:col>50</xdr:col>
      <xdr:colOff>165100</xdr:colOff>
      <xdr:row>76</xdr:row>
      <xdr:rowOff>59761</xdr:rowOff>
    </xdr:to>
    <xdr:sp macro="" textlink="">
      <xdr:nvSpPr>
        <xdr:cNvPr id="427" name="楕円 426"/>
        <xdr:cNvSpPr/>
      </xdr:nvSpPr>
      <xdr:spPr>
        <a:xfrm>
          <a:off x="9588500" y="129883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76287</xdr:rowOff>
    </xdr:from>
    <xdr:ext cx="534377" cy="259045"/>
    <xdr:sp macro="" textlink="">
      <xdr:nvSpPr>
        <xdr:cNvPr id="428" name="テキスト ボックス 427"/>
        <xdr:cNvSpPr txBox="1"/>
      </xdr:nvSpPr>
      <xdr:spPr>
        <a:xfrm>
          <a:off x="9372111" y="1276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149516</xdr:rowOff>
    </xdr:from>
    <xdr:to>
      <xdr:col>46</xdr:col>
      <xdr:colOff>38100</xdr:colOff>
      <xdr:row>76</xdr:row>
      <xdr:rowOff>79666</xdr:rowOff>
    </xdr:to>
    <xdr:sp macro="" textlink="">
      <xdr:nvSpPr>
        <xdr:cNvPr id="429" name="楕円 428"/>
        <xdr:cNvSpPr/>
      </xdr:nvSpPr>
      <xdr:spPr>
        <a:xfrm>
          <a:off x="8699500" y="1300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96194</xdr:rowOff>
    </xdr:from>
    <xdr:ext cx="534377" cy="259045"/>
    <xdr:sp macro="" textlink="">
      <xdr:nvSpPr>
        <xdr:cNvPr id="430" name="テキスト ボックス 429"/>
        <xdr:cNvSpPr txBox="1"/>
      </xdr:nvSpPr>
      <xdr:spPr>
        <a:xfrm>
          <a:off x="8483111" y="1278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144793</xdr:rowOff>
    </xdr:from>
    <xdr:to>
      <xdr:col>41</xdr:col>
      <xdr:colOff>101600</xdr:colOff>
      <xdr:row>76</xdr:row>
      <xdr:rowOff>74943</xdr:rowOff>
    </xdr:to>
    <xdr:sp macro="" textlink="">
      <xdr:nvSpPr>
        <xdr:cNvPr id="431" name="楕円 430"/>
        <xdr:cNvSpPr/>
      </xdr:nvSpPr>
      <xdr:spPr>
        <a:xfrm>
          <a:off x="7810500" y="130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91470</xdr:rowOff>
    </xdr:from>
    <xdr:ext cx="534377" cy="259045"/>
    <xdr:sp macro="" textlink="">
      <xdr:nvSpPr>
        <xdr:cNvPr id="432" name="テキスト ボックス 431"/>
        <xdr:cNvSpPr txBox="1"/>
      </xdr:nvSpPr>
      <xdr:spPr>
        <a:xfrm>
          <a:off x="7594111" y="1277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84175</xdr:rowOff>
    </xdr:from>
    <xdr:to>
      <xdr:col>36</xdr:col>
      <xdr:colOff>165100</xdr:colOff>
      <xdr:row>76</xdr:row>
      <xdr:rowOff>14325</xdr:rowOff>
    </xdr:to>
    <xdr:sp macro="" textlink="">
      <xdr:nvSpPr>
        <xdr:cNvPr id="433" name="楕円 432"/>
        <xdr:cNvSpPr/>
      </xdr:nvSpPr>
      <xdr:spPr>
        <a:xfrm>
          <a:off x="6921500" y="1294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30852</xdr:rowOff>
    </xdr:from>
    <xdr:ext cx="534377" cy="259045"/>
    <xdr:sp macro="" textlink="">
      <xdr:nvSpPr>
        <xdr:cNvPr id="434" name="テキスト ボックス 433"/>
        <xdr:cNvSpPr txBox="1"/>
      </xdr:nvSpPr>
      <xdr:spPr>
        <a:xfrm>
          <a:off x="6705111" y="1271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65063</xdr:rowOff>
    </xdr:from>
    <xdr:to>
      <xdr:col>54</xdr:col>
      <xdr:colOff>189865</xdr:colOff>
      <xdr:row>98</xdr:row>
      <xdr:rowOff>26885</xdr:rowOff>
    </xdr:to>
    <xdr:cxnSp macro="">
      <xdr:nvCxnSpPr>
        <xdr:cNvPr id="458" name="直線コネクタ 457"/>
        <xdr:cNvCxnSpPr/>
      </xdr:nvCxnSpPr>
      <xdr:spPr>
        <a:xfrm flipV="1">
          <a:off x="10475595" y="15495563"/>
          <a:ext cx="1270" cy="1333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30712</xdr:rowOff>
    </xdr:from>
    <xdr:ext cx="534377" cy="259045"/>
    <xdr:sp macro="" textlink="">
      <xdr:nvSpPr>
        <xdr:cNvPr id="459" name="土木費最小値テキスト"/>
        <xdr:cNvSpPr txBox="1"/>
      </xdr:nvSpPr>
      <xdr:spPr>
        <a:xfrm>
          <a:off x="10528300" y="1683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26885</xdr:rowOff>
    </xdr:from>
    <xdr:to>
      <xdr:col>55</xdr:col>
      <xdr:colOff>88900</xdr:colOff>
      <xdr:row>98</xdr:row>
      <xdr:rowOff>26885</xdr:rowOff>
    </xdr:to>
    <xdr:cxnSp macro="">
      <xdr:nvCxnSpPr>
        <xdr:cNvPr id="460" name="直線コネクタ 459"/>
        <xdr:cNvCxnSpPr/>
      </xdr:nvCxnSpPr>
      <xdr:spPr>
        <a:xfrm>
          <a:off x="10388600" y="1682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11740</xdr:rowOff>
    </xdr:from>
    <xdr:ext cx="599010" cy="259045"/>
    <xdr:sp macro="" textlink="">
      <xdr:nvSpPr>
        <xdr:cNvPr id="461" name="土木費最大値テキスト"/>
        <xdr:cNvSpPr txBox="1"/>
      </xdr:nvSpPr>
      <xdr:spPr>
        <a:xfrm>
          <a:off x="10528300" y="15270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119,877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65063</xdr:rowOff>
    </xdr:from>
    <xdr:to>
      <xdr:col>55</xdr:col>
      <xdr:colOff>88900</xdr:colOff>
      <xdr:row>90</xdr:row>
      <xdr:rowOff>65063</xdr:rowOff>
    </xdr:to>
    <xdr:cxnSp macro="">
      <xdr:nvCxnSpPr>
        <xdr:cNvPr id="462" name="直線コネクタ 461"/>
        <xdr:cNvCxnSpPr/>
      </xdr:nvCxnSpPr>
      <xdr:spPr>
        <a:xfrm>
          <a:off x="10388600" y="15495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132778</xdr:rowOff>
    </xdr:from>
    <xdr:to>
      <xdr:col>55</xdr:col>
      <xdr:colOff>0</xdr:colOff>
      <xdr:row>96</xdr:row>
      <xdr:rowOff>83553</xdr:rowOff>
    </xdr:to>
    <xdr:cxnSp macro="">
      <xdr:nvCxnSpPr>
        <xdr:cNvPr id="463" name="直線コネクタ 462"/>
        <xdr:cNvCxnSpPr/>
      </xdr:nvCxnSpPr>
      <xdr:spPr>
        <a:xfrm>
          <a:off x="9639300" y="16249078"/>
          <a:ext cx="838200" cy="293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84090</xdr:rowOff>
    </xdr:from>
    <xdr:ext cx="534377" cy="259045"/>
    <xdr:sp macro="" textlink="">
      <xdr:nvSpPr>
        <xdr:cNvPr id="464" name="土木費平均値テキスト"/>
        <xdr:cNvSpPr txBox="1"/>
      </xdr:nvSpPr>
      <xdr:spPr>
        <a:xfrm>
          <a:off x="10528300" y="16200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61213</xdr:rowOff>
    </xdr:from>
    <xdr:to>
      <xdr:col>55</xdr:col>
      <xdr:colOff>50800</xdr:colOff>
      <xdr:row>95</xdr:row>
      <xdr:rowOff>162813</xdr:rowOff>
    </xdr:to>
    <xdr:sp macro="" textlink="">
      <xdr:nvSpPr>
        <xdr:cNvPr id="465" name="フローチャート: 判断 464"/>
        <xdr:cNvSpPr/>
      </xdr:nvSpPr>
      <xdr:spPr>
        <a:xfrm>
          <a:off x="10426700" y="16348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82042</xdr:rowOff>
    </xdr:from>
    <xdr:to>
      <xdr:col>50</xdr:col>
      <xdr:colOff>114300</xdr:colOff>
      <xdr:row>94</xdr:row>
      <xdr:rowOff>132778</xdr:rowOff>
    </xdr:to>
    <xdr:cxnSp macro="">
      <xdr:nvCxnSpPr>
        <xdr:cNvPr id="466" name="直線コネクタ 465"/>
        <xdr:cNvCxnSpPr/>
      </xdr:nvCxnSpPr>
      <xdr:spPr>
        <a:xfrm>
          <a:off x="8750300" y="16198342"/>
          <a:ext cx="889000" cy="50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43701</xdr:rowOff>
    </xdr:from>
    <xdr:to>
      <xdr:col>50</xdr:col>
      <xdr:colOff>165100</xdr:colOff>
      <xdr:row>95</xdr:row>
      <xdr:rowOff>145301</xdr:rowOff>
    </xdr:to>
    <xdr:sp macro="" textlink="">
      <xdr:nvSpPr>
        <xdr:cNvPr id="467" name="フローチャート: 判断 466"/>
        <xdr:cNvSpPr/>
      </xdr:nvSpPr>
      <xdr:spPr>
        <a:xfrm>
          <a:off x="9588500" y="1633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136428</xdr:rowOff>
    </xdr:from>
    <xdr:ext cx="534377" cy="259045"/>
    <xdr:sp macro="" textlink="">
      <xdr:nvSpPr>
        <xdr:cNvPr id="468" name="テキスト ボックス 467"/>
        <xdr:cNvSpPr txBox="1"/>
      </xdr:nvSpPr>
      <xdr:spPr>
        <a:xfrm>
          <a:off x="9372111" y="1642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82042</xdr:rowOff>
    </xdr:from>
    <xdr:to>
      <xdr:col>45</xdr:col>
      <xdr:colOff>177800</xdr:colOff>
      <xdr:row>95</xdr:row>
      <xdr:rowOff>86461</xdr:rowOff>
    </xdr:to>
    <xdr:cxnSp macro="">
      <xdr:nvCxnSpPr>
        <xdr:cNvPr id="469" name="直線コネクタ 468"/>
        <xdr:cNvCxnSpPr/>
      </xdr:nvCxnSpPr>
      <xdr:spPr>
        <a:xfrm flipV="1">
          <a:off x="7861300" y="16198342"/>
          <a:ext cx="889000" cy="175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62433</xdr:rowOff>
    </xdr:from>
    <xdr:to>
      <xdr:col>46</xdr:col>
      <xdr:colOff>38100</xdr:colOff>
      <xdr:row>95</xdr:row>
      <xdr:rowOff>164033</xdr:rowOff>
    </xdr:to>
    <xdr:sp macro="" textlink="">
      <xdr:nvSpPr>
        <xdr:cNvPr id="470" name="フローチャート: 判断 469"/>
        <xdr:cNvSpPr/>
      </xdr:nvSpPr>
      <xdr:spPr>
        <a:xfrm>
          <a:off x="8699500" y="1635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155160</xdr:rowOff>
    </xdr:from>
    <xdr:ext cx="534377" cy="259045"/>
    <xdr:sp macro="" textlink="">
      <xdr:nvSpPr>
        <xdr:cNvPr id="471" name="テキスト ボックス 470"/>
        <xdr:cNvSpPr txBox="1"/>
      </xdr:nvSpPr>
      <xdr:spPr>
        <a:xfrm>
          <a:off x="8483111" y="1644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131750</xdr:rowOff>
    </xdr:from>
    <xdr:to>
      <xdr:col>41</xdr:col>
      <xdr:colOff>50800</xdr:colOff>
      <xdr:row>95</xdr:row>
      <xdr:rowOff>86461</xdr:rowOff>
    </xdr:to>
    <xdr:cxnSp macro="">
      <xdr:nvCxnSpPr>
        <xdr:cNvPr id="472" name="直線コネクタ 471"/>
        <xdr:cNvCxnSpPr/>
      </xdr:nvCxnSpPr>
      <xdr:spPr>
        <a:xfrm>
          <a:off x="6972300" y="16248050"/>
          <a:ext cx="889000" cy="126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67170</xdr:rowOff>
    </xdr:from>
    <xdr:to>
      <xdr:col>41</xdr:col>
      <xdr:colOff>101600</xdr:colOff>
      <xdr:row>94</xdr:row>
      <xdr:rowOff>168770</xdr:rowOff>
    </xdr:to>
    <xdr:sp macro="" textlink="">
      <xdr:nvSpPr>
        <xdr:cNvPr id="473" name="フローチャート: 判断 472"/>
        <xdr:cNvSpPr/>
      </xdr:nvSpPr>
      <xdr:spPr>
        <a:xfrm>
          <a:off x="7810500" y="1618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13847</xdr:rowOff>
    </xdr:from>
    <xdr:ext cx="534377" cy="259045"/>
    <xdr:sp macro="" textlink="">
      <xdr:nvSpPr>
        <xdr:cNvPr id="474" name="テキスト ボックス 473"/>
        <xdr:cNvSpPr txBox="1"/>
      </xdr:nvSpPr>
      <xdr:spPr>
        <a:xfrm>
          <a:off x="7594111" y="1595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82753</xdr:rowOff>
    </xdr:from>
    <xdr:to>
      <xdr:col>36</xdr:col>
      <xdr:colOff>165100</xdr:colOff>
      <xdr:row>96</xdr:row>
      <xdr:rowOff>12903</xdr:rowOff>
    </xdr:to>
    <xdr:sp macro="" textlink="">
      <xdr:nvSpPr>
        <xdr:cNvPr id="475" name="フローチャート: 判断 474"/>
        <xdr:cNvSpPr/>
      </xdr:nvSpPr>
      <xdr:spPr>
        <a:xfrm>
          <a:off x="6921500" y="1637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4030</xdr:rowOff>
    </xdr:from>
    <xdr:ext cx="534377" cy="259045"/>
    <xdr:sp macro="" textlink="">
      <xdr:nvSpPr>
        <xdr:cNvPr id="476" name="テキスト ボックス 475"/>
        <xdr:cNvSpPr txBox="1"/>
      </xdr:nvSpPr>
      <xdr:spPr>
        <a:xfrm>
          <a:off x="6705111" y="1646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32753</xdr:rowOff>
    </xdr:from>
    <xdr:to>
      <xdr:col>55</xdr:col>
      <xdr:colOff>50800</xdr:colOff>
      <xdr:row>96</xdr:row>
      <xdr:rowOff>134353</xdr:rowOff>
    </xdr:to>
    <xdr:sp macro="" textlink="">
      <xdr:nvSpPr>
        <xdr:cNvPr id="482" name="楕円 481"/>
        <xdr:cNvSpPr/>
      </xdr:nvSpPr>
      <xdr:spPr>
        <a:xfrm>
          <a:off x="10426700" y="1649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11180</xdr:rowOff>
    </xdr:from>
    <xdr:ext cx="534377" cy="259045"/>
    <xdr:sp macro="" textlink="">
      <xdr:nvSpPr>
        <xdr:cNvPr id="483" name="土木費該当値テキスト"/>
        <xdr:cNvSpPr txBox="1"/>
      </xdr:nvSpPr>
      <xdr:spPr>
        <a:xfrm>
          <a:off x="10528300" y="1647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81978</xdr:rowOff>
    </xdr:from>
    <xdr:to>
      <xdr:col>50</xdr:col>
      <xdr:colOff>165100</xdr:colOff>
      <xdr:row>95</xdr:row>
      <xdr:rowOff>12128</xdr:rowOff>
    </xdr:to>
    <xdr:sp macro="" textlink="">
      <xdr:nvSpPr>
        <xdr:cNvPr id="484" name="楕円 483"/>
        <xdr:cNvSpPr/>
      </xdr:nvSpPr>
      <xdr:spPr>
        <a:xfrm>
          <a:off x="9588500" y="1619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28655</xdr:rowOff>
    </xdr:from>
    <xdr:ext cx="534377" cy="259045"/>
    <xdr:sp macro="" textlink="">
      <xdr:nvSpPr>
        <xdr:cNvPr id="485" name="テキスト ボックス 484"/>
        <xdr:cNvSpPr txBox="1"/>
      </xdr:nvSpPr>
      <xdr:spPr>
        <a:xfrm>
          <a:off x="9372111" y="1597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31242</xdr:rowOff>
    </xdr:from>
    <xdr:to>
      <xdr:col>46</xdr:col>
      <xdr:colOff>38100</xdr:colOff>
      <xdr:row>94</xdr:row>
      <xdr:rowOff>132842</xdr:rowOff>
    </xdr:to>
    <xdr:sp macro="" textlink="">
      <xdr:nvSpPr>
        <xdr:cNvPr id="486" name="楕円 485"/>
        <xdr:cNvSpPr/>
      </xdr:nvSpPr>
      <xdr:spPr>
        <a:xfrm>
          <a:off x="8699500" y="1614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149369</xdr:rowOff>
    </xdr:from>
    <xdr:ext cx="534377" cy="259045"/>
    <xdr:sp macro="" textlink="">
      <xdr:nvSpPr>
        <xdr:cNvPr id="487" name="テキスト ボックス 486"/>
        <xdr:cNvSpPr txBox="1"/>
      </xdr:nvSpPr>
      <xdr:spPr>
        <a:xfrm>
          <a:off x="8483111" y="15922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35661</xdr:rowOff>
    </xdr:from>
    <xdr:to>
      <xdr:col>41</xdr:col>
      <xdr:colOff>101600</xdr:colOff>
      <xdr:row>95</xdr:row>
      <xdr:rowOff>137261</xdr:rowOff>
    </xdr:to>
    <xdr:sp macro="" textlink="">
      <xdr:nvSpPr>
        <xdr:cNvPr id="488" name="楕円 487"/>
        <xdr:cNvSpPr/>
      </xdr:nvSpPr>
      <xdr:spPr>
        <a:xfrm>
          <a:off x="7810500" y="1632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128388</xdr:rowOff>
    </xdr:from>
    <xdr:ext cx="534377" cy="259045"/>
    <xdr:sp macro="" textlink="">
      <xdr:nvSpPr>
        <xdr:cNvPr id="489" name="テキスト ボックス 488"/>
        <xdr:cNvSpPr txBox="1"/>
      </xdr:nvSpPr>
      <xdr:spPr>
        <a:xfrm>
          <a:off x="7594111" y="1641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80950</xdr:rowOff>
    </xdr:from>
    <xdr:to>
      <xdr:col>36</xdr:col>
      <xdr:colOff>165100</xdr:colOff>
      <xdr:row>95</xdr:row>
      <xdr:rowOff>11100</xdr:rowOff>
    </xdr:to>
    <xdr:sp macro="" textlink="">
      <xdr:nvSpPr>
        <xdr:cNvPr id="490" name="楕円 489"/>
        <xdr:cNvSpPr/>
      </xdr:nvSpPr>
      <xdr:spPr>
        <a:xfrm>
          <a:off x="6921500" y="1619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27627</xdr:rowOff>
    </xdr:from>
    <xdr:ext cx="534377" cy="259045"/>
    <xdr:sp macro="" textlink="">
      <xdr:nvSpPr>
        <xdr:cNvPr id="491" name="テキスト ボックス 490"/>
        <xdr:cNvSpPr txBox="1"/>
      </xdr:nvSpPr>
      <xdr:spPr>
        <a:xfrm>
          <a:off x="6705111" y="1597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34544</xdr:rowOff>
    </xdr:from>
    <xdr:to>
      <xdr:col>85</xdr:col>
      <xdr:colOff>126364</xdr:colOff>
      <xdr:row>39</xdr:row>
      <xdr:rowOff>55758</xdr:rowOff>
    </xdr:to>
    <xdr:cxnSp macro="">
      <xdr:nvCxnSpPr>
        <xdr:cNvPr id="514" name="直線コネクタ 513"/>
        <xdr:cNvCxnSpPr/>
      </xdr:nvCxnSpPr>
      <xdr:spPr>
        <a:xfrm flipV="1">
          <a:off x="16317595" y="5349494"/>
          <a:ext cx="1269" cy="1392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59585</xdr:rowOff>
    </xdr:from>
    <xdr:ext cx="469744" cy="259045"/>
    <xdr:sp macro="" textlink="">
      <xdr:nvSpPr>
        <xdr:cNvPr id="515" name="消防費最小値テキスト"/>
        <xdr:cNvSpPr txBox="1"/>
      </xdr:nvSpPr>
      <xdr:spPr>
        <a:xfrm>
          <a:off x="16370300" y="674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55758</xdr:rowOff>
    </xdr:from>
    <xdr:to>
      <xdr:col>86</xdr:col>
      <xdr:colOff>25400</xdr:colOff>
      <xdr:row>39</xdr:row>
      <xdr:rowOff>55758</xdr:rowOff>
    </xdr:to>
    <xdr:cxnSp macro="">
      <xdr:nvCxnSpPr>
        <xdr:cNvPr id="516" name="直線コネクタ 515"/>
        <xdr:cNvCxnSpPr/>
      </xdr:nvCxnSpPr>
      <xdr:spPr>
        <a:xfrm>
          <a:off x="16230600" y="674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152671</xdr:rowOff>
    </xdr:from>
    <xdr:ext cx="534377" cy="259045"/>
    <xdr:sp macro="" textlink="">
      <xdr:nvSpPr>
        <xdr:cNvPr id="517" name="消防費最大値テキスト"/>
        <xdr:cNvSpPr txBox="1"/>
      </xdr:nvSpPr>
      <xdr:spPr>
        <a:xfrm>
          <a:off x="16370300" y="512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34544</xdr:rowOff>
    </xdr:from>
    <xdr:to>
      <xdr:col>86</xdr:col>
      <xdr:colOff>25400</xdr:colOff>
      <xdr:row>31</xdr:row>
      <xdr:rowOff>34544</xdr:rowOff>
    </xdr:to>
    <xdr:cxnSp macro="">
      <xdr:nvCxnSpPr>
        <xdr:cNvPr id="518" name="直線コネクタ 517"/>
        <xdr:cNvCxnSpPr/>
      </xdr:nvCxnSpPr>
      <xdr:spPr>
        <a:xfrm>
          <a:off x="16230600" y="5349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128270</xdr:rowOff>
    </xdr:from>
    <xdr:to>
      <xdr:col>85</xdr:col>
      <xdr:colOff>127000</xdr:colOff>
      <xdr:row>38</xdr:row>
      <xdr:rowOff>38979</xdr:rowOff>
    </xdr:to>
    <xdr:cxnSp macro="">
      <xdr:nvCxnSpPr>
        <xdr:cNvPr id="519" name="直線コネクタ 518"/>
        <xdr:cNvCxnSpPr/>
      </xdr:nvCxnSpPr>
      <xdr:spPr>
        <a:xfrm flipV="1">
          <a:off x="15481300" y="6471920"/>
          <a:ext cx="838200" cy="8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42648</xdr:rowOff>
    </xdr:from>
    <xdr:ext cx="534377" cy="259045"/>
    <xdr:sp macro="" textlink="">
      <xdr:nvSpPr>
        <xdr:cNvPr id="520" name="消防費平均値テキスト"/>
        <xdr:cNvSpPr txBox="1"/>
      </xdr:nvSpPr>
      <xdr:spPr>
        <a:xfrm>
          <a:off x="16370300" y="6043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19771</xdr:rowOff>
    </xdr:from>
    <xdr:to>
      <xdr:col>85</xdr:col>
      <xdr:colOff>177800</xdr:colOff>
      <xdr:row>36</xdr:row>
      <xdr:rowOff>121371</xdr:rowOff>
    </xdr:to>
    <xdr:sp macro="" textlink="">
      <xdr:nvSpPr>
        <xdr:cNvPr id="521" name="フローチャート: 判断 520"/>
        <xdr:cNvSpPr/>
      </xdr:nvSpPr>
      <xdr:spPr>
        <a:xfrm>
          <a:off x="162687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52603</xdr:rowOff>
    </xdr:from>
    <xdr:to>
      <xdr:col>81</xdr:col>
      <xdr:colOff>50800</xdr:colOff>
      <xdr:row>38</xdr:row>
      <xdr:rowOff>38979</xdr:rowOff>
    </xdr:to>
    <xdr:cxnSp macro="">
      <xdr:nvCxnSpPr>
        <xdr:cNvPr id="522" name="直線コネクタ 521"/>
        <xdr:cNvCxnSpPr/>
      </xdr:nvCxnSpPr>
      <xdr:spPr>
        <a:xfrm>
          <a:off x="14592300" y="6396253"/>
          <a:ext cx="889000" cy="157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31430</xdr:rowOff>
    </xdr:from>
    <xdr:to>
      <xdr:col>81</xdr:col>
      <xdr:colOff>101600</xdr:colOff>
      <xdr:row>36</xdr:row>
      <xdr:rowOff>133030</xdr:rowOff>
    </xdr:to>
    <xdr:sp macro="" textlink="">
      <xdr:nvSpPr>
        <xdr:cNvPr id="523" name="フローチャート: 判断 522"/>
        <xdr:cNvSpPr/>
      </xdr:nvSpPr>
      <xdr:spPr>
        <a:xfrm>
          <a:off x="154305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149557</xdr:rowOff>
    </xdr:from>
    <xdr:ext cx="534377" cy="259045"/>
    <xdr:sp macro="" textlink="">
      <xdr:nvSpPr>
        <xdr:cNvPr id="524" name="テキスト ボックス 523"/>
        <xdr:cNvSpPr txBox="1"/>
      </xdr:nvSpPr>
      <xdr:spPr>
        <a:xfrm>
          <a:off x="15214111" y="597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52603</xdr:rowOff>
    </xdr:from>
    <xdr:to>
      <xdr:col>76</xdr:col>
      <xdr:colOff>114300</xdr:colOff>
      <xdr:row>38</xdr:row>
      <xdr:rowOff>158354</xdr:rowOff>
    </xdr:to>
    <xdr:cxnSp macro="">
      <xdr:nvCxnSpPr>
        <xdr:cNvPr id="525" name="直線コネクタ 524"/>
        <xdr:cNvCxnSpPr/>
      </xdr:nvCxnSpPr>
      <xdr:spPr>
        <a:xfrm flipV="1">
          <a:off x="13703300" y="6396253"/>
          <a:ext cx="889000" cy="27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47706</xdr:rowOff>
    </xdr:from>
    <xdr:to>
      <xdr:col>76</xdr:col>
      <xdr:colOff>165100</xdr:colOff>
      <xdr:row>36</xdr:row>
      <xdr:rowOff>149306</xdr:rowOff>
    </xdr:to>
    <xdr:sp macro="" textlink="">
      <xdr:nvSpPr>
        <xdr:cNvPr id="526" name="フローチャート: 判断 525"/>
        <xdr:cNvSpPr/>
      </xdr:nvSpPr>
      <xdr:spPr>
        <a:xfrm>
          <a:off x="14541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165833</xdr:rowOff>
    </xdr:from>
    <xdr:ext cx="534377" cy="259045"/>
    <xdr:sp macro="" textlink="">
      <xdr:nvSpPr>
        <xdr:cNvPr id="527" name="テキスト ボックス 526"/>
        <xdr:cNvSpPr txBox="1"/>
      </xdr:nvSpPr>
      <xdr:spPr>
        <a:xfrm>
          <a:off x="14325111" y="59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153965</xdr:rowOff>
    </xdr:from>
    <xdr:to>
      <xdr:col>71</xdr:col>
      <xdr:colOff>177800</xdr:colOff>
      <xdr:row>38</xdr:row>
      <xdr:rowOff>158354</xdr:rowOff>
    </xdr:to>
    <xdr:cxnSp macro="">
      <xdr:nvCxnSpPr>
        <xdr:cNvPr id="528" name="直線コネクタ 527"/>
        <xdr:cNvCxnSpPr/>
      </xdr:nvCxnSpPr>
      <xdr:spPr>
        <a:xfrm>
          <a:off x="12814300" y="6669065"/>
          <a:ext cx="889000" cy="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147787</xdr:rowOff>
    </xdr:from>
    <xdr:to>
      <xdr:col>72</xdr:col>
      <xdr:colOff>38100</xdr:colOff>
      <xdr:row>36</xdr:row>
      <xdr:rowOff>77937</xdr:rowOff>
    </xdr:to>
    <xdr:sp macro="" textlink="">
      <xdr:nvSpPr>
        <xdr:cNvPr id="529" name="フローチャート: 判断 528"/>
        <xdr:cNvSpPr/>
      </xdr:nvSpPr>
      <xdr:spPr>
        <a:xfrm>
          <a:off x="13652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94464</xdr:rowOff>
    </xdr:from>
    <xdr:ext cx="534377" cy="259045"/>
    <xdr:sp macro="" textlink="">
      <xdr:nvSpPr>
        <xdr:cNvPr id="530" name="テキスト ボックス 529"/>
        <xdr:cNvSpPr txBox="1"/>
      </xdr:nvSpPr>
      <xdr:spPr>
        <a:xfrm>
          <a:off x="13436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31" name="フローチャート: 判断 530"/>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46641</xdr:rowOff>
    </xdr:from>
    <xdr:ext cx="534377" cy="259045"/>
    <xdr:sp macro="" textlink="">
      <xdr:nvSpPr>
        <xdr:cNvPr id="532" name="テキスト ボックス 531"/>
        <xdr:cNvSpPr txBox="1"/>
      </xdr:nvSpPr>
      <xdr:spPr>
        <a:xfrm>
          <a:off x="12547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77470</xdr:rowOff>
    </xdr:from>
    <xdr:to>
      <xdr:col>85</xdr:col>
      <xdr:colOff>177800</xdr:colOff>
      <xdr:row>38</xdr:row>
      <xdr:rowOff>7620</xdr:rowOff>
    </xdr:to>
    <xdr:sp macro="" textlink="">
      <xdr:nvSpPr>
        <xdr:cNvPr id="538" name="楕円 537"/>
        <xdr:cNvSpPr/>
      </xdr:nvSpPr>
      <xdr:spPr>
        <a:xfrm>
          <a:off x="16268700" y="642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55897</xdr:rowOff>
    </xdr:from>
    <xdr:ext cx="534377" cy="259045"/>
    <xdr:sp macro="" textlink="">
      <xdr:nvSpPr>
        <xdr:cNvPr id="539" name="消防費該当値テキスト"/>
        <xdr:cNvSpPr txBox="1"/>
      </xdr:nvSpPr>
      <xdr:spPr>
        <a:xfrm>
          <a:off x="16370300" y="6399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159629</xdr:rowOff>
    </xdr:from>
    <xdr:to>
      <xdr:col>81</xdr:col>
      <xdr:colOff>101600</xdr:colOff>
      <xdr:row>38</xdr:row>
      <xdr:rowOff>89779</xdr:rowOff>
    </xdr:to>
    <xdr:sp macro="" textlink="">
      <xdr:nvSpPr>
        <xdr:cNvPr id="540" name="楕円 539"/>
        <xdr:cNvSpPr/>
      </xdr:nvSpPr>
      <xdr:spPr>
        <a:xfrm>
          <a:off x="15430500" y="650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80906</xdr:rowOff>
    </xdr:from>
    <xdr:ext cx="534377" cy="259045"/>
    <xdr:sp macro="" textlink="">
      <xdr:nvSpPr>
        <xdr:cNvPr id="541" name="テキスト ボックス 540"/>
        <xdr:cNvSpPr txBox="1"/>
      </xdr:nvSpPr>
      <xdr:spPr>
        <a:xfrm>
          <a:off x="15214111" y="659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1803</xdr:rowOff>
    </xdr:from>
    <xdr:to>
      <xdr:col>76</xdr:col>
      <xdr:colOff>165100</xdr:colOff>
      <xdr:row>37</xdr:row>
      <xdr:rowOff>103403</xdr:rowOff>
    </xdr:to>
    <xdr:sp macro="" textlink="">
      <xdr:nvSpPr>
        <xdr:cNvPr id="542" name="楕円 541"/>
        <xdr:cNvSpPr/>
      </xdr:nvSpPr>
      <xdr:spPr>
        <a:xfrm>
          <a:off x="14541500" y="634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94530</xdr:rowOff>
    </xdr:from>
    <xdr:ext cx="534377" cy="259045"/>
    <xdr:sp macro="" textlink="">
      <xdr:nvSpPr>
        <xdr:cNvPr id="543" name="テキスト ボックス 542"/>
        <xdr:cNvSpPr txBox="1"/>
      </xdr:nvSpPr>
      <xdr:spPr>
        <a:xfrm>
          <a:off x="14325111" y="643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107554</xdr:rowOff>
    </xdr:from>
    <xdr:to>
      <xdr:col>72</xdr:col>
      <xdr:colOff>38100</xdr:colOff>
      <xdr:row>39</xdr:row>
      <xdr:rowOff>37704</xdr:rowOff>
    </xdr:to>
    <xdr:sp macro="" textlink="">
      <xdr:nvSpPr>
        <xdr:cNvPr id="544" name="楕円 543"/>
        <xdr:cNvSpPr/>
      </xdr:nvSpPr>
      <xdr:spPr>
        <a:xfrm>
          <a:off x="13652500" y="662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28831</xdr:rowOff>
    </xdr:from>
    <xdr:ext cx="469744" cy="259045"/>
    <xdr:sp macro="" textlink="">
      <xdr:nvSpPr>
        <xdr:cNvPr id="545" name="テキスト ボックス 544"/>
        <xdr:cNvSpPr txBox="1"/>
      </xdr:nvSpPr>
      <xdr:spPr>
        <a:xfrm>
          <a:off x="13468428" y="671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103165</xdr:rowOff>
    </xdr:from>
    <xdr:to>
      <xdr:col>67</xdr:col>
      <xdr:colOff>101600</xdr:colOff>
      <xdr:row>39</xdr:row>
      <xdr:rowOff>33315</xdr:rowOff>
    </xdr:to>
    <xdr:sp macro="" textlink="">
      <xdr:nvSpPr>
        <xdr:cNvPr id="546" name="楕円 545"/>
        <xdr:cNvSpPr/>
      </xdr:nvSpPr>
      <xdr:spPr>
        <a:xfrm>
          <a:off x="12763500" y="661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24442</xdr:rowOff>
    </xdr:from>
    <xdr:ext cx="469744" cy="259045"/>
    <xdr:sp macro="" textlink="">
      <xdr:nvSpPr>
        <xdr:cNvPr id="547" name="テキスト ボックス 546"/>
        <xdr:cNvSpPr txBox="1"/>
      </xdr:nvSpPr>
      <xdr:spPr>
        <a:xfrm>
          <a:off x="12579428" y="671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134214</xdr:rowOff>
    </xdr:from>
    <xdr:to>
      <xdr:col>85</xdr:col>
      <xdr:colOff>126364</xdr:colOff>
      <xdr:row>58</xdr:row>
      <xdr:rowOff>99181</xdr:rowOff>
    </xdr:to>
    <xdr:cxnSp macro="">
      <xdr:nvCxnSpPr>
        <xdr:cNvPr id="572" name="直線コネクタ 571"/>
        <xdr:cNvCxnSpPr/>
      </xdr:nvCxnSpPr>
      <xdr:spPr>
        <a:xfrm flipV="1">
          <a:off x="16317595" y="8706714"/>
          <a:ext cx="1269" cy="1336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103008</xdr:rowOff>
    </xdr:from>
    <xdr:ext cx="534377" cy="259045"/>
    <xdr:sp macro="" textlink="">
      <xdr:nvSpPr>
        <xdr:cNvPr id="573" name="教育費最小値テキスト"/>
        <xdr:cNvSpPr txBox="1"/>
      </xdr:nvSpPr>
      <xdr:spPr>
        <a:xfrm>
          <a:off x="16370300" y="1004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99181</xdr:rowOff>
    </xdr:from>
    <xdr:to>
      <xdr:col>86</xdr:col>
      <xdr:colOff>25400</xdr:colOff>
      <xdr:row>58</xdr:row>
      <xdr:rowOff>99181</xdr:rowOff>
    </xdr:to>
    <xdr:cxnSp macro="">
      <xdr:nvCxnSpPr>
        <xdr:cNvPr id="574" name="直線コネクタ 573"/>
        <xdr:cNvCxnSpPr/>
      </xdr:nvCxnSpPr>
      <xdr:spPr>
        <a:xfrm>
          <a:off x="16230600" y="10043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80891</xdr:rowOff>
    </xdr:from>
    <xdr:ext cx="534377" cy="259045"/>
    <xdr:sp macro="" textlink="">
      <xdr:nvSpPr>
        <xdr:cNvPr id="575" name="教育費最大値テキスト"/>
        <xdr:cNvSpPr txBox="1"/>
      </xdr:nvSpPr>
      <xdr:spPr>
        <a:xfrm>
          <a:off x="16370300" y="848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134214</xdr:rowOff>
    </xdr:from>
    <xdr:to>
      <xdr:col>86</xdr:col>
      <xdr:colOff>25400</xdr:colOff>
      <xdr:row>50</xdr:row>
      <xdr:rowOff>134214</xdr:rowOff>
    </xdr:to>
    <xdr:cxnSp macro="">
      <xdr:nvCxnSpPr>
        <xdr:cNvPr id="576" name="直線コネクタ 575"/>
        <xdr:cNvCxnSpPr/>
      </xdr:nvCxnSpPr>
      <xdr:spPr>
        <a:xfrm>
          <a:off x="16230600" y="870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60966</xdr:rowOff>
    </xdr:from>
    <xdr:to>
      <xdr:col>85</xdr:col>
      <xdr:colOff>127000</xdr:colOff>
      <xdr:row>56</xdr:row>
      <xdr:rowOff>116783</xdr:rowOff>
    </xdr:to>
    <xdr:cxnSp macro="">
      <xdr:nvCxnSpPr>
        <xdr:cNvPr id="577" name="直線コネクタ 576"/>
        <xdr:cNvCxnSpPr/>
      </xdr:nvCxnSpPr>
      <xdr:spPr>
        <a:xfrm flipV="1">
          <a:off x="15481300" y="9662166"/>
          <a:ext cx="838200" cy="55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100881</xdr:rowOff>
    </xdr:from>
    <xdr:ext cx="534377" cy="259045"/>
    <xdr:sp macro="" textlink="">
      <xdr:nvSpPr>
        <xdr:cNvPr id="578" name="教育費平均値テキスト"/>
        <xdr:cNvSpPr txBox="1"/>
      </xdr:nvSpPr>
      <xdr:spPr>
        <a:xfrm>
          <a:off x="16370300" y="9359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78004</xdr:rowOff>
    </xdr:from>
    <xdr:to>
      <xdr:col>85</xdr:col>
      <xdr:colOff>177800</xdr:colOff>
      <xdr:row>56</xdr:row>
      <xdr:rowOff>8154</xdr:rowOff>
    </xdr:to>
    <xdr:sp macro="" textlink="">
      <xdr:nvSpPr>
        <xdr:cNvPr id="579" name="フローチャート: 判断 578"/>
        <xdr:cNvSpPr/>
      </xdr:nvSpPr>
      <xdr:spPr>
        <a:xfrm>
          <a:off x="16268700" y="950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116783</xdr:rowOff>
    </xdr:from>
    <xdr:to>
      <xdr:col>81</xdr:col>
      <xdr:colOff>50800</xdr:colOff>
      <xdr:row>57</xdr:row>
      <xdr:rowOff>20675</xdr:rowOff>
    </xdr:to>
    <xdr:cxnSp macro="">
      <xdr:nvCxnSpPr>
        <xdr:cNvPr id="580" name="直線コネクタ 579"/>
        <xdr:cNvCxnSpPr/>
      </xdr:nvCxnSpPr>
      <xdr:spPr>
        <a:xfrm flipV="1">
          <a:off x="14592300" y="9717983"/>
          <a:ext cx="889000" cy="75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51905</xdr:rowOff>
    </xdr:from>
    <xdr:to>
      <xdr:col>81</xdr:col>
      <xdr:colOff>101600</xdr:colOff>
      <xdr:row>55</xdr:row>
      <xdr:rowOff>153505</xdr:rowOff>
    </xdr:to>
    <xdr:sp macro="" textlink="">
      <xdr:nvSpPr>
        <xdr:cNvPr id="581" name="フローチャート: 判断 580"/>
        <xdr:cNvSpPr/>
      </xdr:nvSpPr>
      <xdr:spPr>
        <a:xfrm>
          <a:off x="15430500" y="948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170032</xdr:rowOff>
    </xdr:from>
    <xdr:ext cx="534377" cy="259045"/>
    <xdr:sp macro="" textlink="">
      <xdr:nvSpPr>
        <xdr:cNvPr id="582" name="テキスト ボックス 581"/>
        <xdr:cNvSpPr txBox="1"/>
      </xdr:nvSpPr>
      <xdr:spPr>
        <a:xfrm>
          <a:off x="15214111" y="925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98171</xdr:rowOff>
    </xdr:from>
    <xdr:to>
      <xdr:col>76</xdr:col>
      <xdr:colOff>114300</xdr:colOff>
      <xdr:row>57</xdr:row>
      <xdr:rowOff>20675</xdr:rowOff>
    </xdr:to>
    <xdr:cxnSp macro="">
      <xdr:nvCxnSpPr>
        <xdr:cNvPr id="583" name="直線コネクタ 582"/>
        <xdr:cNvCxnSpPr/>
      </xdr:nvCxnSpPr>
      <xdr:spPr>
        <a:xfrm>
          <a:off x="13703300" y="9527921"/>
          <a:ext cx="889000" cy="265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121704</xdr:rowOff>
    </xdr:from>
    <xdr:to>
      <xdr:col>76</xdr:col>
      <xdr:colOff>165100</xdr:colOff>
      <xdr:row>56</xdr:row>
      <xdr:rowOff>51854</xdr:rowOff>
    </xdr:to>
    <xdr:sp macro="" textlink="">
      <xdr:nvSpPr>
        <xdr:cNvPr id="584" name="フローチャート: 判断 583"/>
        <xdr:cNvSpPr/>
      </xdr:nvSpPr>
      <xdr:spPr>
        <a:xfrm>
          <a:off x="145415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68381</xdr:rowOff>
    </xdr:from>
    <xdr:ext cx="534377" cy="259045"/>
    <xdr:sp macro="" textlink="">
      <xdr:nvSpPr>
        <xdr:cNvPr id="585" name="テキスト ボックス 584"/>
        <xdr:cNvSpPr txBox="1"/>
      </xdr:nvSpPr>
      <xdr:spPr>
        <a:xfrm>
          <a:off x="14325111" y="932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98171</xdr:rowOff>
    </xdr:from>
    <xdr:to>
      <xdr:col>71</xdr:col>
      <xdr:colOff>177800</xdr:colOff>
      <xdr:row>56</xdr:row>
      <xdr:rowOff>112954</xdr:rowOff>
    </xdr:to>
    <xdr:cxnSp macro="">
      <xdr:nvCxnSpPr>
        <xdr:cNvPr id="586" name="直線コネクタ 585"/>
        <xdr:cNvCxnSpPr/>
      </xdr:nvCxnSpPr>
      <xdr:spPr>
        <a:xfrm flipV="1">
          <a:off x="12814300" y="9527921"/>
          <a:ext cx="889000" cy="186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89433</xdr:rowOff>
    </xdr:from>
    <xdr:to>
      <xdr:col>72</xdr:col>
      <xdr:colOff>38100</xdr:colOff>
      <xdr:row>56</xdr:row>
      <xdr:rowOff>19583</xdr:rowOff>
    </xdr:to>
    <xdr:sp macro="" textlink="">
      <xdr:nvSpPr>
        <xdr:cNvPr id="587" name="フローチャート: 判断 586"/>
        <xdr:cNvSpPr/>
      </xdr:nvSpPr>
      <xdr:spPr>
        <a:xfrm>
          <a:off x="13652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10710</xdr:rowOff>
    </xdr:from>
    <xdr:ext cx="534377" cy="259045"/>
    <xdr:sp macro="" textlink="">
      <xdr:nvSpPr>
        <xdr:cNvPr id="588" name="テキスト ボックス 587"/>
        <xdr:cNvSpPr txBox="1"/>
      </xdr:nvSpPr>
      <xdr:spPr>
        <a:xfrm>
          <a:off x="13436111" y="961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3690</xdr:rowOff>
    </xdr:from>
    <xdr:to>
      <xdr:col>67</xdr:col>
      <xdr:colOff>101600</xdr:colOff>
      <xdr:row>56</xdr:row>
      <xdr:rowOff>105290</xdr:rowOff>
    </xdr:to>
    <xdr:sp macro="" textlink="">
      <xdr:nvSpPr>
        <xdr:cNvPr id="589" name="フローチャート: 判断 588"/>
        <xdr:cNvSpPr/>
      </xdr:nvSpPr>
      <xdr:spPr>
        <a:xfrm>
          <a:off x="12763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121817</xdr:rowOff>
    </xdr:from>
    <xdr:ext cx="534377" cy="259045"/>
    <xdr:sp macro="" textlink="">
      <xdr:nvSpPr>
        <xdr:cNvPr id="590" name="テキスト ボックス 589"/>
        <xdr:cNvSpPr txBox="1"/>
      </xdr:nvSpPr>
      <xdr:spPr>
        <a:xfrm>
          <a:off x="12547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10166</xdr:rowOff>
    </xdr:from>
    <xdr:to>
      <xdr:col>85</xdr:col>
      <xdr:colOff>177800</xdr:colOff>
      <xdr:row>56</xdr:row>
      <xdr:rowOff>111766</xdr:rowOff>
    </xdr:to>
    <xdr:sp macro="" textlink="">
      <xdr:nvSpPr>
        <xdr:cNvPr id="596" name="楕円 595"/>
        <xdr:cNvSpPr/>
      </xdr:nvSpPr>
      <xdr:spPr>
        <a:xfrm>
          <a:off x="16268700" y="961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160043</xdr:rowOff>
    </xdr:from>
    <xdr:ext cx="534377" cy="259045"/>
    <xdr:sp macro="" textlink="">
      <xdr:nvSpPr>
        <xdr:cNvPr id="597" name="教育費該当値テキスト"/>
        <xdr:cNvSpPr txBox="1"/>
      </xdr:nvSpPr>
      <xdr:spPr>
        <a:xfrm>
          <a:off x="16370300" y="958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65983</xdr:rowOff>
    </xdr:from>
    <xdr:to>
      <xdr:col>81</xdr:col>
      <xdr:colOff>101600</xdr:colOff>
      <xdr:row>56</xdr:row>
      <xdr:rowOff>167583</xdr:rowOff>
    </xdr:to>
    <xdr:sp macro="" textlink="">
      <xdr:nvSpPr>
        <xdr:cNvPr id="598" name="楕円 597"/>
        <xdr:cNvSpPr/>
      </xdr:nvSpPr>
      <xdr:spPr>
        <a:xfrm>
          <a:off x="15430500" y="966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158710</xdr:rowOff>
    </xdr:from>
    <xdr:ext cx="534377" cy="259045"/>
    <xdr:sp macro="" textlink="">
      <xdr:nvSpPr>
        <xdr:cNvPr id="599" name="テキスト ボックス 598"/>
        <xdr:cNvSpPr txBox="1"/>
      </xdr:nvSpPr>
      <xdr:spPr>
        <a:xfrm>
          <a:off x="15214111" y="975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141325</xdr:rowOff>
    </xdr:from>
    <xdr:to>
      <xdr:col>76</xdr:col>
      <xdr:colOff>165100</xdr:colOff>
      <xdr:row>57</xdr:row>
      <xdr:rowOff>71475</xdr:rowOff>
    </xdr:to>
    <xdr:sp macro="" textlink="">
      <xdr:nvSpPr>
        <xdr:cNvPr id="600" name="楕円 599"/>
        <xdr:cNvSpPr/>
      </xdr:nvSpPr>
      <xdr:spPr>
        <a:xfrm>
          <a:off x="14541500" y="974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62602</xdr:rowOff>
    </xdr:from>
    <xdr:ext cx="534377" cy="259045"/>
    <xdr:sp macro="" textlink="">
      <xdr:nvSpPr>
        <xdr:cNvPr id="601" name="テキスト ボックス 600"/>
        <xdr:cNvSpPr txBox="1"/>
      </xdr:nvSpPr>
      <xdr:spPr>
        <a:xfrm>
          <a:off x="14325111" y="983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47371</xdr:rowOff>
    </xdr:from>
    <xdr:to>
      <xdr:col>72</xdr:col>
      <xdr:colOff>38100</xdr:colOff>
      <xdr:row>55</xdr:row>
      <xdr:rowOff>148971</xdr:rowOff>
    </xdr:to>
    <xdr:sp macro="" textlink="">
      <xdr:nvSpPr>
        <xdr:cNvPr id="602" name="楕円 601"/>
        <xdr:cNvSpPr/>
      </xdr:nvSpPr>
      <xdr:spPr>
        <a:xfrm>
          <a:off x="13652500" y="947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165498</xdr:rowOff>
    </xdr:from>
    <xdr:ext cx="534377" cy="259045"/>
    <xdr:sp macro="" textlink="">
      <xdr:nvSpPr>
        <xdr:cNvPr id="603" name="テキスト ボックス 602"/>
        <xdr:cNvSpPr txBox="1"/>
      </xdr:nvSpPr>
      <xdr:spPr>
        <a:xfrm>
          <a:off x="13436111" y="925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62154</xdr:rowOff>
    </xdr:from>
    <xdr:to>
      <xdr:col>67</xdr:col>
      <xdr:colOff>101600</xdr:colOff>
      <xdr:row>56</xdr:row>
      <xdr:rowOff>163754</xdr:rowOff>
    </xdr:to>
    <xdr:sp macro="" textlink="">
      <xdr:nvSpPr>
        <xdr:cNvPr id="604" name="楕円 603"/>
        <xdr:cNvSpPr/>
      </xdr:nvSpPr>
      <xdr:spPr>
        <a:xfrm>
          <a:off x="12763500" y="966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154881</xdr:rowOff>
    </xdr:from>
    <xdr:ext cx="534377" cy="259045"/>
    <xdr:sp macro="" textlink="">
      <xdr:nvSpPr>
        <xdr:cNvPr id="605" name="テキスト ボックス 604"/>
        <xdr:cNvSpPr txBox="1"/>
      </xdr:nvSpPr>
      <xdr:spPr>
        <a:xfrm>
          <a:off x="12547111" y="975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1" name="テキスト ボックス 62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3" name="テキスト ボックス 62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123927</xdr:rowOff>
    </xdr:from>
    <xdr:to>
      <xdr:col>85</xdr:col>
      <xdr:colOff>126364</xdr:colOff>
      <xdr:row>78</xdr:row>
      <xdr:rowOff>139700</xdr:rowOff>
    </xdr:to>
    <xdr:cxnSp macro="">
      <xdr:nvCxnSpPr>
        <xdr:cNvPr id="627" name="直線コネクタ 626"/>
        <xdr:cNvCxnSpPr/>
      </xdr:nvCxnSpPr>
      <xdr:spPr>
        <a:xfrm flipV="1">
          <a:off x="16317595" y="121254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70604</xdr:rowOff>
    </xdr:from>
    <xdr:ext cx="599010" cy="259045"/>
    <xdr:sp macro="" textlink="">
      <xdr:nvSpPr>
        <xdr:cNvPr id="630" name="災害復旧費最大値テキスト"/>
        <xdr:cNvSpPr txBox="1"/>
      </xdr:nvSpPr>
      <xdr:spPr>
        <a:xfrm>
          <a:off x="16370300" y="1190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151,725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123927</xdr:rowOff>
    </xdr:from>
    <xdr:to>
      <xdr:col>86</xdr:col>
      <xdr:colOff>25400</xdr:colOff>
      <xdr:row>70</xdr:row>
      <xdr:rowOff>123927</xdr:rowOff>
    </xdr:to>
    <xdr:cxnSp macro="">
      <xdr:nvCxnSpPr>
        <xdr:cNvPr id="631" name="直線コネクタ 630"/>
        <xdr:cNvCxnSpPr/>
      </xdr:nvCxnSpPr>
      <xdr:spPr>
        <a:xfrm>
          <a:off x="16230600" y="12125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2" name="直線コネクタ 631"/>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57937</xdr:rowOff>
    </xdr:from>
    <xdr:ext cx="469744" cy="259045"/>
    <xdr:sp macro="" textlink="">
      <xdr:nvSpPr>
        <xdr:cNvPr id="633" name="災害復旧費平均値テキスト"/>
        <xdr:cNvSpPr txBox="1"/>
      </xdr:nvSpPr>
      <xdr:spPr>
        <a:xfrm>
          <a:off x="16370300" y="13259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35060</xdr:rowOff>
    </xdr:from>
    <xdr:to>
      <xdr:col>85</xdr:col>
      <xdr:colOff>177800</xdr:colOff>
      <xdr:row>78</xdr:row>
      <xdr:rowOff>136660</xdr:rowOff>
    </xdr:to>
    <xdr:sp macro="" textlink="">
      <xdr:nvSpPr>
        <xdr:cNvPr id="634" name="フローチャート: 判断 633"/>
        <xdr:cNvSpPr/>
      </xdr:nvSpPr>
      <xdr:spPr>
        <a:xfrm>
          <a:off x="16268700" y="134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5" name="直線コネクタ 634"/>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55167</xdr:rowOff>
    </xdr:from>
    <xdr:to>
      <xdr:col>81</xdr:col>
      <xdr:colOff>101600</xdr:colOff>
      <xdr:row>78</xdr:row>
      <xdr:rowOff>156767</xdr:rowOff>
    </xdr:to>
    <xdr:sp macro="" textlink="">
      <xdr:nvSpPr>
        <xdr:cNvPr id="636" name="フローチャート: 判断 635"/>
        <xdr:cNvSpPr/>
      </xdr:nvSpPr>
      <xdr:spPr>
        <a:xfrm>
          <a:off x="15430500" y="1342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1844</xdr:rowOff>
    </xdr:from>
    <xdr:ext cx="469744" cy="259045"/>
    <xdr:sp macro="" textlink="">
      <xdr:nvSpPr>
        <xdr:cNvPr id="637" name="テキスト ボックス 636"/>
        <xdr:cNvSpPr txBox="1"/>
      </xdr:nvSpPr>
      <xdr:spPr>
        <a:xfrm>
          <a:off x="15246428" y="13203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8" name="直線コネクタ 637"/>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65821</xdr:rowOff>
    </xdr:from>
    <xdr:to>
      <xdr:col>76</xdr:col>
      <xdr:colOff>165100</xdr:colOff>
      <xdr:row>78</xdr:row>
      <xdr:rowOff>167421</xdr:rowOff>
    </xdr:to>
    <xdr:sp macro="" textlink="">
      <xdr:nvSpPr>
        <xdr:cNvPr id="639" name="フローチャート: 判断 638"/>
        <xdr:cNvSpPr/>
      </xdr:nvSpPr>
      <xdr:spPr>
        <a:xfrm>
          <a:off x="14541500" y="13438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12498</xdr:rowOff>
    </xdr:from>
    <xdr:ext cx="469744" cy="259045"/>
    <xdr:sp macro="" textlink="">
      <xdr:nvSpPr>
        <xdr:cNvPr id="640" name="テキスト ボックス 639"/>
        <xdr:cNvSpPr txBox="1"/>
      </xdr:nvSpPr>
      <xdr:spPr>
        <a:xfrm>
          <a:off x="14357428" y="13214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1" name="直線コネクタ 640"/>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32609</xdr:rowOff>
    </xdr:from>
    <xdr:to>
      <xdr:col>72</xdr:col>
      <xdr:colOff>38100</xdr:colOff>
      <xdr:row>78</xdr:row>
      <xdr:rowOff>134209</xdr:rowOff>
    </xdr:to>
    <xdr:sp macro="" textlink="">
      <xdr:nvSpPr>
        <xdr:cNvPr id="642" name="フローチャート: 判断 641"/>
        <xdr:cNvSpPr/>
      </xdr:nvSpPr>
      <xdr:spPr>
        <a:xfrm>
          <a:off x="13652500" y="13405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150736</xdr:rowOff>
    </xdr:from>
    <xdr:ext cx="469744" cy="259045"/>
    <xdr:sp macro="" textlink="">
      <xdr:nvSpPr>
        <xdr:cNvPr id="643" name="テキスト ボックス 642"/>
        <xdr:cNvSpPr txBox="1"/>
      </xdr:nvSpPr>
      <xdr:spPr>
        <a:xfrm>
          <a:off x="13468428" y="13180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53284</xdr:rowOff>
    </xdr:from>
    <xdr:to>
      <xdr:col>67</xdr:col>
      <xdr:colOff>101600</xdr:colOff>
      <xdr:row>78</xdr:row>
      <xdr:rowOff>154884</xdr:rowOff>
    </xdr:to>
    <xdr:sp macro="" textlink="">
      <xdr:nvSpPr>
        <xdr:cNvPr id="644" name="フローチャート: 判断 643"/>
        <xdr:cNvSpPr/>
      </xdr:nvSpPr>
      <xdr:spPr>
        <a:xfrm>
          <a:off x="12763500" y="13426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171411</xdr:rowOff>
    </xdr:from>
    <xdr:ext cx="469744" cy="259045"/>
    <xdr:sp macro="" textlink="">
      <xdr:nvSpPr>
        <xdr:cNvPr id="645" name="テキスト ボックス 644"/>
        <xdr:cNvSpPr txBox="1"/>
      </xdr:nvSpPr>
      <xdr:spPr>
        <a:xfrm>
          <a:off x="12579428" y="1320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1" name="楕円 650"/>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13487</xdr:rowOff>
    </xdr:from>
    <xdr:ext cx="249299" cy="259045"/>
    <xdr:sp macro="" textlink="">
      <xdr:nvSpPr>
        <xdr:cNvPr id="652" name="災害復旧費該当値テキスト"/>
        <xdr:cNvSpPr txBox="1"/>
      </xdr:nvSpPr>
      <xdr:spPr>
        <a:xfrm>
          <a:off x="16370300" y="133865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3" name="楕円 652"/>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4" name="テキスト ボックス 653"/>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5" name="楕円 654"/>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6" name="テキスト ボックス 655"/>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7" name="楕円 656"/>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8" name="テキスト ボックス 657"/>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9" name="楕円 658"/>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0" name="テキスト ボックス 659"/>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6" name="テキスト ボックス 67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8" name="テキスト ボックス 67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52794</xdr:rowOff>
    </xdr:from>
    <xdr:to>
      <xdr:col>85</xdr:col>
      <xdr:colOff>126364</xdr:colOff>
      <xdr:row>98</xdr:row>
      <xdr:rowOff>2515</xdr:rowOff>
    </xdr:to>
    <xdr:cxnSp macro="">
      <xdr:nvCxnSpPr>
        <xdr:cNvPr id="684" name="直線コネクタ 683"/>
        <xdr:cNvCxnSpPr/>
      </xdr:nvCxnSpPr>
      <xdr:spPr>
        <a:xfrm flipV="1">
          <a:off x="16317595" y="15483294"/>
          <a:ext cx="1269" cy="1321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6342</xdr:rowOff>
    </xdr:from>
    <xdr:ext cx="534377" cy="259045"/>
    <xdr:sp macro="" textlink="">
      <xdr:nvSpPr>
        <xdr:cNvPr id="685" name="公債費最小値テキスト"/>
        <xdr:cNvSpPr txBox="1"/>
      </xdr:nvSpPr>
      <xdr:spPr>
        <a:xfrm>
          <a:off x="16370300" y="1680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2515</xdr:rowOff>
    </xdr:from>
    <xdr:to>
      <xdr:col>86</xdr:col>
      <xdr:colOff>25400</xdr:colOff>
      <xdr:row>98</xdr:row>
      <xdr:rowOff>2515</xdr:rowOff>
    </xdr:to>
    <xdr:cxnSp macro="">
      <xdr:nvCxnSpPr>
        <xdr:cNvPr id="686" name="直線コネクタ 685"/>
        <xdr:cNvCxnSpPr/>
      </xdr:nvCxnSpPr>
      <xdr:spPr>
        <a:xfrm>
          <a:off x="16230600" y="1680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170921</xdr:rowOff>
    </xdr:from>
    <xdr:ext cx="599010" cy="259045"/>
    <xdr:sp macro="" textlink="">
      <xdr:nvSpPr>
        <xdr:cNvPr id="687" name="公債費最大値テキスト"/>
        <xdr:cNvSpPr txBox="1"/>
      </xdr:nvSpPr>
      <xdr:spPr>
        <a:xfrm>
          <a:off x="16370300" y="15258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120,843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52794</xdr:rowOff>
    </xdr:from>
    <xdr:to>
      <xdr:col>86</xdr:col>
      <xdr:colOff>25400</xdr:colOff>
      <xdr:row>90</xdr:row>
      <xdr:rowOff>52794</xdr:rowOff>
    </xdr:to>
    <xdr:cxnSp macro="">
      <xdr:nvCxnSpPr>
        <xdr:cNvPr id="688" name="直線コネクタ 687"/>
        <xdr:cNvCxnSpPr/>
      </xdr:nvCxnSpPr>
      <xdr:spPr>
        <a:xfrm>
          <a:off x="16230600" y="15483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78536</xdr:rowOff>
    </xdr:from>
    <xdr:to>
      <xdr:col>85</xdr:col>
      <xdr:colOff>127000</xdr:colOff>
      <xdr:row>96</xdr:row>
      <xdr:rowOff>97867</xdr:rowOff>
    </xdr:to>
    <xdr:cxnSp macro="">
      <xdr:nvCxnSpPr>
        <xdr:cNvPr id="689" name="直線コネクタ 688"/>
        <xdr:cNvCxnSpPr/>
      </xdr:nvCxnSpPr>
      <xdr:spPr>
        <a:xfrm flipV="1">
          <a:off x="15481300" y="16537736"/>
          <a:ext cx="838200" cy="19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13707</xdr:rowOff>
    </xdr:from>
    <xdr:ext cx="534377" cy="259045"/>
    <xdr:sp macro="" textlink="">
      <xdr:nvSpPr>
        <xdr:cNvPr id="690" name="公債費平均値テキスト"/>
        <xdr:cNvSpPr txBox="1"/>
      </xdr:nvSpPr>
      <xdr:spPr>
        <a:xfrm>
          <a:off x="16370300" y="16130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162280</xdr:rowOff>
    </xdr:from>
    <xdr:to>
      <xdr:col>85</xdr:col>
      <xdr:colOff>177800</xdr:colOff>
      <xdr:row>95</xdr:row>
      <xdr:rowOff>92430</xdr:rowOff>
    </xdr:to>
    <xdr:sp macro="" textlink="">
      <xdr:nvSpPr>
        <xdr:cNvPr id="691" name="フローチャート: 判断 690"/>
        <xdr:cNvSpPr/>
      </xdr:nvSpPr>
      <xdr:spPr>
        <a:xfrm>
          <a:off x="162687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97867</xdr:rowOff>
    </xdr:from>
    <xdr:to>
      <xdr:col>81</xdr:col>
      <xdr:colOff>50800</xdr:colOff>
      <xdr:row>96</xdr:row>
      <xdr:rowOff>114415</xdr:rowOff>
    </xdr:to>
    <xdr:cxnSp macro="">
      <xdr:nvCxnSpPr>
        <xdr:cNvPr id="692" name="直線コネクタ 691"/>
        <xdr:cNvCxnSpPr/>
      </xdr:nvCxnSpPr>
      <xdr:spPr>
        <a:xfrm flipV="1">
          <a:off x="14592300" y="16557067"/>
          <a:ext cx="889000" cy="1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149783</xdr:rowOff>
    </xdr:from>
    <xdr:to>
      <xdr:col>81</xdr:col>
      <xdr:colOff>101600</xdr:colOff>
      <xdr:row>95</xdr:row>
      <xdr:rowOff>79933</xdr:rowOff>
    </xdr:to>
    <xdr:sp macro="" textlink="">
      <xdr:nvSpPr>
        <xdr:cNvPr id="693" name="フローチャート: 判断 692"/>
        <xdr:cNvSpPr/>
      </xdr:nvSpPr>
      <xdr:spPr>
        <a:xfrm>
          <a:off x="15430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96460</xdr:rowOff>
    </xdr:from>
    <xdr:ext cx="534377" cy="259045"/>
    <xdr:sp macro="" textlink="">
      <xdr:nvSpPr>
        <xdr:cNvPr id="694" name="テキスト ボックス 693"/>
        <xdr:cNvSpPr txBox="1"/>
      </xdr:nvSpPr>
      <xdr:spPr>
        <a:xfrm>
          <a:off x="15214111" y="160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67438</xdr:rowOff>
    </xdr:from>
    <xdr:to>
      <xdr:col>76</xdr:col>
      <xdr:colOff>114300</xdr:colOff>
      <xdr:row>96</xdr:row>
      <xdr:rowOff>114415</xdr:rowOff>
    </xdr:to>
    <xdr:cxnSp macro="">
      <xdr:nvCxnSpPr>
        <xdr:cNvPr id="695" name="直線コネクタ 694"/>
        <xdr:cNvCxnSpPr/>
      </xdr:nvCxnSpPr>
      <xdr:spPr>
        <a:xfrm>
          <a:off x="13703300" y="16526638"/>
          <a:ext cx="889000" cy="4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147434</xdr:rowOff>
    </xdr:from>
    <xdr:to>
      <xdr:col>76</xdr:col>
      <xdr:colOff>165100</xdr:colOff>
      <xdr:row>95</xdr:row>
      <xdr:rowOff>77584</xdr:rowOff>
    </xdr:to>
    <xdr:sp macro="" textlink="">
      <xdr:nvSpPr>
        <xdr:cNvPr id="696" name="フローチャート: 判断 695"/>
        <xdr:cNvSpPr/>
      </xdr:nvSpPr>
      <xdr:spPr>
        <a:xfrm>
          <a:off x="14541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94111</xdr:rowOff>
    </xdr:from>
    <xdr:ext cx="534377" cy="259045"/>
    <xdr:sp macro="" textlink="">
      <xdr:nvSpPr>
        <xdr:cNvPr id="697" name="テキスト ボックス 696"/>
        <xdr:cNvSpPr txBox="1"/>
      </xdr:nvSpPr>
      <xdr:spPr>
        <a:xfrm>
          <a:off x="14325111" y="160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67438</xdr:rowOff>
    </xdr:from>
    <xdr:to>
      <xdr:col>71</xdr:col>
      <xdr:colOff>177800</xdr:colOff>
      <xdr:row>96</xdr:row>
      <xdr:rowOff>154560</xdr:rowOff>
    </xdr:to>
    <xdr:cxnSp macro="">
      <xdr:nvCxnSpPr>
        <xdr:cNvPr id="698" name="直線コネクタ 697"/>
        <xdr:cNvCxnSpPr/>
      </xdr:nvCxnSpPr>
      <xdr:spPr>
        <a:xfrm flipV="1">
          <a:off x="12814300" y="16526638"/>
          <a:ext cx="889000" cy="87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14351</xdr:rowOff>
    </xdr:from>
    <xdr:to>
      <xdr:col>72</xdr:col>
      <xdr:colOff>38100</xdr:colOff>
      <xdr:row>95</xdr:row>
      <xdr:rowOff>115951</xdr:rowOff>
    </xdr:to>
    <xdr:sp macro="" textlink="">
      <xdr:nvSpPr>
        <xdr:cNvPr id="699" name="フローチャート: 判断 698"/>
        <xdr:cNvSpPr/>
      </xdr:nvSpPr>
      <xdr:spPr>
        <a:xfrm>
          <a:off x="13652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132478</xdr:rowOff>
    </xdr:from>
    <xdr:ext cx="534377" cy="259045"/>
    <xdr:sp macro="" textlink="">
      <xdr:nvSpPr>
        <xdr:cNvPr id="700" name="テキスト ボックス 699"/>
        <xdr:cNvSpPr txBox="1"/>
      </xdr:nvSpPr>
      <xdr:spPr>
        <a:xfrm>
          <a:off x="13436111" y="1607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107810</xdr:rowOff>
    </xdr:from>
    <xdr:to>
      <xdr:col>67</xdr:col>
      <xdr:colOff>101600</xdr:colOff>
      <xdr:row>96</xdr:row>
      <xdr:rowOff>37960</xdr:rowOff>
    </xdr:to>
    <xdr:sp macro="" textlink="">
      <xdr:nvSpPr>
        <xdr:cNvPr id="701" name="フローチャート: 判断 700"/>
        <xdr:cNvSpPr/>
      </xdr:nvSpPr>
      <xdr:spPr>
        <a:xfrm>
          <a:off x="12763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54487</xdr:rowOff>
    </xdr:from>
    <xdr:ext cx="534377" cy="259045"/>
    <xdr:sp macro="" textlink="">
      <xdr:nvSpPr>
        <xdr:cNvPr id="702" name="テキスト ボックス 701"/>
        <xdr:cNvSpPr txBox="1"/>
      </xdr:nvSpPr>
      <xdr:spPr>
        <a:xfrm>
          <a:off x="12547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27736</xdr:rowOff>
    </xdr:from>
    <xdr:to>
      <xdr:col>85</xdr:col>
      <xdr:colOff>177800</xdr:colOff>
      <xdr:row>96</xdr:row>
      <xdr:rowOff>129336</xdr:rowOff>
    </xdr:to>
    <xdr:sp macro="" textlink="">
      <xdr:nvSpPr>
        <xdr:cNvPr id="708" name="楕円 707"/>
        <xdr:cNvSpPr/>
      </xdr:nvSpPr>
      <xdr:spPr>
        <a:xfrm>
          <a:off x="16268700" y="1648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6163</xdr:rowOff>
    </xdr:from>
    <xdr:ext cx="534377" cy="259045"/>
    <xdr:sp macro="" textlink="">
      <xdr:nvSpPr>
        <xdr:cNvPr id="709" name="公債費該当値テキスト"/>
        <xdr:cNvSpPr txBox="1"/>
      </xdr:nvSpPr>
      <xdr:spPr>
        <a:xfrm>
          <a:off x="16370300" y="1646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47067</xdr:rowOff>
    </xdr:from>
    <xdr:to>
      <xdr:col>81</xdr:col>
      <xdr:colOff>101600</xdr:colOff>
      <xdr:row>96</xdr:row>
      <xdr:rowOff>148667</xdr:rowOff>
    </xdr:to>
    <xdr:sp macro="" textlink="">
      <xdr:nvSpPr>
        <xdr:cNvPr id="710" name="楕円 709"/>
        <xdr:cNvSpPr/>
      </xdr:nvSpPr>
      <xdr:spPr>
        <a:xfrm>
          <a:off x="15430500" y="16506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139794</xdr:rowOff>
    </xdr:from>
    <xdr:ext cx="534377" cy="259045"/>
    <xdr:sp macro="" textlink="">
      <xdr:nvSpPr>
        <xdr:cNvPr id="711" name="テキスト ボックス 710"/>
        <xdr:cNvSpPr txBox="1"/>
      </xdr:nvSpPr>
      <xdr:spPr>
        <a:xfrm>
          <a:off x="15214111" y="1659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63615</xdr:rowOff>
    </xdr:from>
    <xdr:to>
      <xdr:col>76</xdr:col>
      <xdr:colOff>165100</xdr:colOff>
      <xdr:row>96</xdr:row>
      <xdr:rowOff>165215</xdr:rowOff>
    </xdr:to>
    <xdr:sp macro="" textlink="">
      <xdr:nvSpPr>
        <xdr:cNvPr id="712" name="楕円 711"/>
        <xdr:cNvSpPr/>
      </xdr:nvSpPr>
      <xdr:spPr>
        <a:xfrm>
          <a:off x="14541500" y="1652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156342</xdr:rowOff>
    </xdr:from>
    <xdr:ext cx="534377" cy="259045"/>
    <xdr:sp macro="" textlink="">
      <xdr:nvSpPr>
        <xdr:cNvPr id="713" name="テキスト ボックス 712"/>
        <xdr:cNvSpPr txBox="1"/>
      </xdr:nvSpPr>
      <xdr:spPr>
        <a:xfrm>
          <a:off x="14325111" y="1661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16638</xdr:rowOff>
    </xdr:from>
    <xdr:to>
      <xdr:col>72</xdr:col>
      <xdr:colOff>38100</xdr:colOff>
      <xdr:row>96</xdr:row>
      <xdr:rowOff>118238</xdr:rowOff>
    </xdr:to>
    <xdr:sp macro="" textlink="">
      <xdr:nvSpPr>
        <xdr:cNvPr id="714" name="楕円 713"/>
        <xdr:cNvSpPr/>
      </xdr:nvSpPr>
      <xdr:spPr>
        <a:xfrm>
          <a:off x="13652500" y="1647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109365</xdr:rowOff>
    </xdr:from>
    <xdr:ext cx="534377" cy="259045"/>
    <xdr:sp macro="" textlink="">
      <xdr:nvSpPr>
        <xdr:cNvPr id="715" name="テキスト ボックス 714"/>
        <xdr:cNvSpPr txBox="1"/>
      </xdr:nvSpPr>
      <xdr:spPr>
        <a:xfrm>
          <a:off x="13436111" y="16568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103760</xdr:rowOff>
    </xdr:from>
    <xdr:to>
      <xdr:col>67</xdr:col>
      <xdr:colOff>101600</xdr:colOff>
      <xdr:row>97</xdr:row>
      <xdr:rowOff>33910</xdr:rowOff>
    </xdr:to>
    <xdr:sp macro="" textlink="">
      <xdr:nvSpPr>
        <xdr:cNvPr id="716" name="楕円 715"/>
        <xdr:cNvSpPr/>
      </xdr:nvSpPr>
      <xdr:spPr>
        <a:xfrm>
          <a:off x="12763500" y="1656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25037</xdr:rowOff>
    </xdr:from>
    <xdr:ext cx="534377" cy="259045"/>
    <xdr:sp macro="" textlink="">
      <xdr:nvSpPr>
        <xdr:cNvPr id="717" name="テキスト ボックス 716"/>
        <xdr:cNvSpPr txBox="1"/>
      </xdr:nvSpPr>
      <xdr:spPr>
        <a:xfrm>
          <a:off x="12547111" y="1665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98552</xdr:rowOff>
    </xdr:from>
    <xdr:to>
      <xdr:col>116</xdr:col>
      <xdr:colOff>62864</xdr:colOff>
      <xdr:row>38</xdr:row>
      <xdr:rowOff>139700</xdr:rowOff>
    </xdr:to>
    <xdr:cxnSp macro="">
      <xdr:nvCxnSpPr>
        <xdr:cNvPr id="739" name="直線コネクタ 738"/>
        <xdr:cNvCxnSpPr/>
      </xdr:nvCxnSpPr>
      <xdr:spPr>
        <a:xfrm flipV="1">
          <a:off x="22159595" y="5242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246</xdr:rowOff>
    </xdr:from>
    <xdr:ext cx="249299" cy="259045"/>
    <xdr:sp macro="" textlink="">
      <xdr:nvSpPr>
        <xdr:cNvPr id="740" name="諸支出金最小値テキスト"/>
        <xdr:cNvSpPr txBox="1"/>
      </xdr:nvSpPr>
      <xdr:spPr>
        <a:xfrm>
          <a:off x="22212300" y="66867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45229</xdr:rowOff>
    </xdr:from>
    <xdr:ext cx="469744" cy="259045"/>
    <xdr:sp macro="" textlink="">
      <xdr:nvSpPr>
        <xdr:cNvPr id="742" name="諸支出金最大値テキスト"/>
        <xdr:cNvSpPr txBox="1"/>
      </xdr:nvSpPr>
      <xdr:spPr>
        <a:xfrm>
          <a:off x="22212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98552</xdr:rowOff>
    </xdr:from>
    <xdr:to>
      <xdr:col>116</xdr:col>
      <xdr:colOff>152400</xdr:colOff>
      <xdr:row>30</xdr:row>
      <xdr:rowOff>98552</xdr:rowOff>
    </xdr:to>
    <xdr:cxnSp macro="">
      <xdr:nvCxnSpPr>
        <xdr:cNvPr id="743" name="直線コネクタ 742"/>
        <xdr:cNvCxnSpPr/>
      </xdr:nvCxnSpPr>
      <xdr:spPr>
        <a:xfrm>
          <a:off x="22072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89145</xdr:rowOff>
    </xdr:from>
    <xdr:ext cx="313932" cy="259045"/>
    <xdr:sp macro="" textlink="">
      <xdr:nvSpPr>
        <xdr:cNvPr id="745" name="諸支出金平均値テキスト"/>
        <xdr:cNvSpPr txBox="1"/>
      </xdr:nvSpPr>
      <xdr:spPr>
        <a:xfrm>
          <a:off x="22212300" y="64327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66269</xdr:rowOff>
    </xdr:from>
    <xdr:to>
      <xdr:col>116</xdr:col>
      <xdr:colOff>114300</xdr:colOff>
      <xdr:row>38</xdr:row>
      <xdr:rowOff>167869</xdr:rowOff>
    </xdr:to>
    <xdr:sp macro="" textlink="">
      <xdr:nvSpPr>
        <xdr:cNvPr id="746" name="フローチャート: 判断 745"/>
        <xdr:cNvSpPr/>
      </xdr:nvSpPr>
      <xdr:spPr>
        <a:xfrm>
          <a:off x="22110700" y="658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42952</xdr:rowOff>
    </xdr:from>
    <xdr:to>
      <xdr:col>112</xdr:col>
      <xdr:colOff>38100</xdr:colOff>
      <xdr:row>38</xdr:row>
      <xdr:rowOff>144552</xdr:rowOff>
    </xdr:to>
    <xdr:sp macro="" textlink="">
      <xdr:nvSpPr>
        <xdr:cNvPr id="748" name="フローチャート: 判断 747"/>
        <xdr:cNvSpPr/>
      </xdr:nvSpPr>
      <xdr:spPr>
        <a:xfrm>
          <a:off x="21272500" y="655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161078</xdr:rowOff>
    </xdr:from>
    <xdr:ext cx="378565" cy="259045"/>
    <xdr:sp macro="" textlink="">
      <xdr:nvSpPr>
        <xdr:cNvPr id="749" name="テキスト ボックス 748"/>
        <xdr:cNvSpPr txBox="1"/>
      </xdr:nvSpPr>
      <xdr:spPr>
        <a:xfrm>
          <a:off x="21134017" y="63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43866</xdr:rowOff>
    </xdr:from>
    <xdr:to>
      <xdr:col>107</xdr:col>
      <xdr:colOff>101600</xdr:colOff>
      <xdr:row>38</xdr:row>
      <xdr:rowOff>145466</xdr:rowOff>
    </xdr:to>
    <xdr:sp macro="" textlink="">
      <xdr:nvSpPr>
        <xdr:cNvPr id="751" name="フローチャート: 判断 750"/>
        <xdr:cNvSpPr/>
      </xdr:nvSpPr>
      <xdr:spPr>
        <a:xfrm>
          <a:off x="20383500" y="655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161993</xdr:rowOff>
    </xdr:from>
    <xdr:ext cx="378565" cy="259045"/>
    <xdr:sp macro="" textlink="">
      <xdr:nvSpPr>
        <xdr:cNvPr id="752" name="テキスト ボックス 751"/>
        <xdr:cNvSpPr txBox="1"/>
      </xdr:nvSpPr>
      <xdr:spPr>
        <a:xfrm>
          <a:off x="20245017" y="6334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64668</xdr:rowOff>
    </xdr:from>
    <xdr:to>
      <xdr:col>102</xdr:col>
      <xdr:colOff>165100</xdr:colOff>
      <xdr:row>38</xdr:row>
      <xdr:rowOff>166268</xdr:rowOff>
    </xdr:to>
    <xdr:sp macro="" textlink="">
      <xdr:nvSpPr>
        <xdr:cNvPr id="754" name="フローチャート: 判断 753"/>
        <xdr:cNvSpPr/>
      </xdr:nvSpPr>
      <xdr:spPr>
        <a:xfrm>
          <a:off x="19494500" y="65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11346</xdr:rowOff>
    </xdr:from>
    <xdr:ext cx="378565" cy="259045"/>
    <xdr:sp macro="" textlink="">
      <xdr:nvSpPr>
        <xdr:cNvPr id="755" name="テキスト ボックス 754"/>
        <xdr:cNvSpPr txBox="1"/>
      </xdr:nvSpPr>
      <xdr:spPr>
        <a:xfrm>
          <a:off x="19356017" y="6354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55982</xdr:rowOff>
    </xdr:from>
    <xdr:to>
      <xdr:col>98</xdr:col>
      <xdr:colOff>38100</xdr:colOff>
      <xdr:row>38</xdr:row>
      <xdr:rowOff>157582</xdr:rowOff>
    </xdr:to>
    <xdr:sp macro="" textlink="">
      <xdr:nvSpPr>
        <xdr:cNvPr id="756" name="フローチャート: 判断 755"/>
        <xdr:cNvSpPr/>
      </xdr:nvSpPr>
      <xdr:spPr>
        <a:xfrm>
          <a:off x="18605500" y="657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2658</xdr:rowOff>
    </xdr:from>
    <xdr:ext cx="378565" cy="259045"/>
    <xdr:sp macro="" textlink="">
      <xdr:nvSpPr>
        <xdr:cNvPr id="757" name="テキスト ボックス 756"/>
        <xdr:cNvSpPr txBox="1"/>
      </xdr:nvSpPr>
      <xdr:spPr>
        <a:xfrm>
          <a:off x="18467017" y="6346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44696</xdr:rowOff>
    </xdr:from>
    <xdr:ext cx="249299" cy="259045"/>
    <xdr:sp macro="" textlink="">
      <xdr:nvSpPr>
        <xdr:cNvPr id="764" name="諸支出金該当値テキスト"/>
        <xdr:cNvSpPr txBox="1"/>
      </xdr:nvSpPr>
      <xdr:spPr>
        <a:xfrm>
          <a:off x="22212300" y="65597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総務費は、住民一人当たり</a:t>
          </a:r>
          <a:r>
            <a:rPr kumimoji="1" lang="en-US" altLang="ja-JP" sz="1100">
              <a:solidFill>
                <a:schemeClr val="dk1"/>
              </a:solidFill>
              <a:effectLst/>
              <a:latin typeface="+mn-lt"/>
              <a:ea typeface="+mn-ea"/>
              <a:cs typeface="+mn-cs"/>
            </a:rPr>
            <a:t>58,980</a:t>
          </a:r>
          <a:r>
            <a:rPr kumimoji="1" lang="ja-JP" altLang="en-US" sz="1100">
              <a:solidFill>
                <a:schemeClr val="dk1"/>
              </a:solidFill>
              <a:effectLst/>
              <a:latin typeface="+mn-lt"/>
              <a:ea typeface="+mn-ea"/>
              <a:cs typeface="+mn-cs"/>
            </a:rPr>
            <a:t>円で、類似団体の平均値を下回っており、ふるさと応援寄附金に係る寄附の申し込みの減少及び返礼品の返礼割合の見直しによる、ふるさと納税に係る経費が減少したことにより平成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年度と比較して減少している。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民生</a:t>
          </a:r>
          <a:r>
            <a:rPr kumimoji="1" lang="ja-JP" altLang="ja-JP" sz="1100">
              <a:solidFill>
                <a:schemeClr val="dk1"/>
              </a:solidFill>
              <a:effectLst/>
              <a:latin typeface="+mn-lt"/>
              <a:ea typeface="+mn-ea"/>
              <a:cs typeface="+mn-cs"/>
            </a:rPr>
            <a:t>費は、住民一人当たり</a:t>
          </a:r>
          <a:r>
            <a:rPr kumimoji="1" lang="en-US" altLang="ja-JP" sz="1100">
              <a:solidFill>
                <a:schemeClr val="dk1"/>
              </a:solidFill>
              <a:effectLst/>
              <a:latin typeface="+mn-lt"/>
              <a:ea typeface="+mn-ea"/>
              <a:cs typeface="+mn-cs"/>
            </a:rPr>
            <a:t>143,191</a:t>
          </a:r>
          <a:r>
            <a:rPr kumimoji="1" lang="ja-JP" altLang="ja-JP" sz="1100">
              <a:solidFill>
                <a:schemeClr val="dk1"/>
              </a:solidFill>
              <a:effectLst/>
              <a:latin typeface="+mn-lt"/>
              <a:ea typeface="+mn-ea"/>
              <a:cs typeface="+mn-cs"/>
            </a:rPr>
            <a:t>円で、類似団体の平均値を下回っているが、</a:t>
          </a:r>
          <a:r>
            <a:rPr kumimoji="1" lang="ja-JP" altLang="en-US" sz="1100">
              <a:solidFill>
                <a:schemeClr val="dk1"/>
              </a:solidFill>
              <a:effectLst/>
              <a:latin typeface="+mn-lt"/>
              <a:ea typeface="+mn-ea"/>
              <a:cs typeface="+mn-cs"/>
            </a:rPr>
            <a:t>保育委託料や放課後児童クラブ整備事業</a:t>
          </a:r>
          <a:r>
            <a:rPr kumimoji="1" lang="ja-JP" altLang="ja-JP" sz="1100">
              <a:solidFill>
                <a:schemeClr val="dk1"/>
              </a:solidFill>
              <a:effectLst/>
              <a:latin typeface="+mn-lt"/>
              <a:ea typeface="+mn-ea"/>
              <a:cs typeface="+mn-cs"/>
            </a:rPr>
            <a:t>の増加などにより平成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年度に比べて増加している。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商工費は、住民一人当たり</a:t>
          </a:r>
          <a:r>
            <a:rPr kumimoji="1" lang="en-US" altLang="ja-JP" sz="1100">
              <a:solidFill>
                <a:schemeClr val="dk1"/>
              </a:solidFill>
              <a:effectLst/>
              <a:latin typeface="+mn-lt"/>
              <a:ea typeface="+mn-ea"/>
              <a:cs typeface="+mn-cs"/>
            </a:rPr>
            <a:t>32,295</a:t>
          </a:r>
          <a:r>
            <a:rPr kumimoji="1" lang="ja-JP" altLang="ja-JP" sz="1100">
              <a:solidFill>
                <a:schemeClr val="dk1"/>
              </a:solidFill>
              <a:effectLst/>
              <a:latin typeface="+mn-lt"/>
              <a:ea typeface="+mn-ea"/>
              <a:cs typeface="+mn-cs"/>
            </a:rPr>
            <a:t>円で、類似団体の平均値を上回っており、</a:t>
          </a:r>
          <a:r>
            <a:rPr kumimoji="1" lang="ja-JP" altLang="en-US" sz="1100">
              <a:solidFill>
                <a:schemeClr val="dk1"/>
              </a:solidFill>
              <a:effectLst/>
              <a:latin typeface="+mn-lt"/>
              <a:ea typeface="+mn-ea"/>
              <a:cs typeface="+mn-cs"/>
            </a:rPr>
            <a:t>産業立地促進資金貸付金</a:t>
          </a:r>
          <a:r>
            <a:rPr kumimoji="1" lang="ja-JP" altLang="ja-JP" sz="1100">
              <a:solidFill>
                <a:schemeClr val="dk1"/>
              </a:solidFill>
              <a:effectLst/>
              <a:latin typeface="+mn-lt"/>
              <a:ea typeface="+mn-ea"/>
              <a:cs typeface="+mn-cs"/>
            </a:rPr>
            <a:t>の増加などにより平成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年年度に比べて増加している。</a:t>
          </a:r>
          <a:r>
            <a:rPr kumimoji="1" lang="ja-JP" altLang="en-US"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土木</a:t>
          </a:r>
          <a:r>
            <a:rPr kumimoji="1" lang="ja-JP" altLang="ja-JP" sz="1100">
              <a:solidFill>
                <a:schemeClr val="dk1"/>
              </a:solidFill>
              <a:effectLst/>
              <a:latin typeface="+mn-lt"/>
              <a:ea typeface="+mn-ea"/>
              <a:cs typeface="+mn-cs"/>
            </a:rPr>
            <a:t>費は、住民一人当たり</a:t>
          </a:r>
          <a:r>
            <a:rPr kumimoji="1" lang="en-US" altLang="ja-JP" sz="1100">
              <a:solidFill>
                <a:schemeClr val="dk1"/>
              </a:solidFill>
              <a:effectLst/>
              <a:latin typeface="+mn-lt"/>
              <a:ea typeface="+mn-ea"/>
              <a:cs typeface="+mn-cs"/>
            </a:rPr>
            <a:t>37,421</a:t>
          </a:r>
          <a:r>
            <a:rPr kumimoji="1" lang="ja-JP" altLang="ja-JP" sz="1100">
              <a:solidFill>
                <a:schemeClr val="dk1"/>
              </a:solidFill>
              <a:effectLst/>
              <a:latin typeface="+mn-lt"/>
              <a:ea typeface="+mn-ea"/>
              <a:cs typeface="+mn-cs"/>
            </a:rPr>
            <a:t>円で、類似団体の平均値を下回っており、芳賀土地区画整理事業の皆減や天童古城地区都市施設整備事業の皆減等などにより平成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年度に比べて減少している。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消防</a:t>
          </a:r>
          <a:r>
            <a:rPr kumimoji="1" lang="ja-JP" altLang="ja-JP" sz="1100">
              <a:solidFill>
                <a:schemeClr val="dk1"/>
              </a:solidFill>
              <a:effectLst/>
              <a:latin typeface="+mn-lt"/>
              <a:ea typeface="+mn-ea"/>
              <a:cs typeface="+mn-cs"/>
            </a:rPr>
            <a:t>費は、住民一人当たり</a:t>
          </a:r>
          <a:r>
            <a:rPr kumimoji="1" lang="en-US" altLang="ja-JP" sz="1100">
              <a:solidFill>
                <a:schemeClr val="dk1"/>
              </a:solidFill>
              <a:effectLst/>
              <a:latin typeface="+mn-lt"/>
              <a:ea typeface="+mn-ea"/>
              <a:cs typeface="+mn-cs"/>
            </a:rPr>
            <a:t>14,000</a:t>
          </a:r>
          <a:r>
            <a:rPr kumimoji="1" lang="ja-JP" altLang="ja-JP" sz="1100">
              <a:solidFill>
                <a:schemeClr val="dk1"/>
              </a:solidFill>
              <a:effectLst/>
              <a:latin typeface="+mn-lt"/>
              <a:ea typeface="+mn-ea"/>
              <a:cs typeface="+mn-cs"/>
            </a:rPr>
            <a:t>円で、類似団体の平均値を下回っているが、</a:t>
          </a:r>
          <a:r>
            <a:rPr kumimoji="1" lang="ja-JP" altLang="en-US" sz="1100">
              <a:solidFill>
                <a:schemeClr val="dk1"/>
              </a:solidFill>
              <a:effectLst/>
              <a:latin typeface="+mn-lt"/>
              <a:ea typeface="+mn-ea"/>
              <a:cs typeface="+mn-cs"/>
            </a:rPr>
            <a:t>化学消防ポンプ車の更新</a:t>
          </a:r>
          <a:r>
            <a:rPr kumimoji="1" lang="ja-JP" altLang="ja-JP" sz="1100">
              <a:solidFill>
                <a:schemeClr val="dk1"/>
              </a:solidFill>
              <a:effectLst/>
              <a:latin typeface="+mn-lt"/>
              <a:ea typeface="+mn-ea"/>
              <a:cs typeface="+mn-cs"/>
            </a:rPr>
            <a:t>などにより平成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年度に比べて増加している。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教育</a:t>
          </a:r>
          <a:r>
            <a:rPr kumimoji="1" lang="ja-JP" altLang="ja-JP" sz="1100">
              <a:solidFill>
                <a:schemeClr val="dk1"/>
              </a:solidFill>
              <a:effectLst/>
              <a:latin typeface="+mn-lt"/>
              <a:ea typeface="+mn-ea"/>
              <a:cs typeface="+mn-cs"/>
            </a:rPr>
            <a:t>費は、住民一人当たり</a:t>
          </a:r>
          <a:r>
            <a:rPr kumimoji="1" lang="en-US" altLang="ja-JP" sz="1100">
              <a:solidFill>
                <a:schemeClr val="dk1"/>
              </a:solidFill>
              <a:effectLst/>
              <a:latin typeface="+mn-lt"/>
              <a:ea typeface="+mn-ea"/>
              <a:cs typeface="+mn-cs"/>
            </a:rPr>
            <a:t>46,133</a:t>
          </a:r>
          <a:r>
            <a:rPr kumimoji="1" lang="ja-JP" altLang="ja-JP" sz="1100">
              <a:solidFill>
                <a:schemeClr val="dk1"/>
              </a:solidFill>
              <a:effectLst/>
              <a:latin typeface="+mn-lt"/>
              <a:ea typeface="+mn-ea"/>
              <a:cs typeface="+mn-cs"/>
            </a:rPr>
            <a:t>円で、類似団体の平均値を下回って</a:t>
          </a:r>
          <a:r>
            <a:rPr kumimoji="1" lang="ja-JP" altLang="en-US" sz="1100">
              <a:solidFill>
                <a:schemeClr val="dk1"/>
              </a:solidFill>
              <a:effectLst/>
              <a:latin typeface="+mn-lt"/>
              <a:ea typeface="+mn-ea"/>
              <a:cs typeface="+mn-cs"/>
            </a:rPr>
            <a:t>いるが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スポーツ施設整備基金元金積立金や施設型給付費の増加</a:t>
          </a:r>
          <a:r>
            <a:rPr kumimoji="1" lang="ja-JP" altLang="ja-JP" sz="1100">
              <a:solidFill>
                <a:schemeClr val="dk1"/>
              </a:solidFill>
              <a:effectLst/>
              <a:latin typeface="+mn-lt"/>
              <a:ea typeface="+mn-ea"/>
              <a:cs typeface="+mn-cs"/>
            </a:rPr>
            <a:t>などにより平成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年度に比べて</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山形県天童市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年度は、実質収支が</a:t>
          </a:r>
          <a:r>
            <a:rPr kumimoji="1" lang="en-US" altLang="ja-JP" sz="1100">
              <a:solidFill>
                <a:schemeClr val="dk1"/>
              </a:solidFill>
              <a:effectLst/>
              <a:latin typeface="+mn-lt"/>
              <a:ea typeface="+mn-ea"/>
              <a:cs typeface="+mn-cs"/>
            </a:rPr>
            <a:t>1,390,998</a:t>
          </a:r>
          <a:r>
            <a:rPr kumimoji="1" lang="ja-JP" altLang="ja-JP" sz="1100">
              <a:solidFill>
                <a:schemeClr val="dk1"/>
              </a:solidFill>
              <a:effectLst/>
              <a:latin typeface="+mn-lt"/>
              <a:ea typeface="+mn-ea"/>
              <a:cs typeface="+mn-cs"/>
            </a:rPr>
            <a:t>千円、単年度収支が</a:t>
          </a:r>
          <a:r>
            <a:rPr kumimoji="1" lang="en-US" altLang="ja-JP" sz="1100">
              <a:solidFill>
                <a:schemeClr val="dk1"/>
              </a:solidFill>
              <a:effectLst/>
              <a:latin typeface="+mn-lt"/>
              <a:ea typeface="+mn-ea"/>
              <a:cs typeface="+mn-cs"/>
            </a:rPr>
            <a:t>122,053</a:t>
          </a:r>
          <a:r>
            <a:rPr kumimoji="1" lang="ja-JP" altLang="ja-JP" sz="1100">
              <a:solidFill>
                <a:schemeClr val="dk1"/>
              </a:solidFill>
              <a:effectLst/>
              <a:latin typeface="+mn-lt"/>
              <a:ea typeface="+mn-ea"/>
              <a:cs typeface="+mn-cs"/>
            </a:rPr>
            <a:t>千円の黒字となった。</a:t>
          </a:r>
          <a:endParaRPr lang="ja-JP" altLang="ja-JP" sz="1400">
            <a:effectLst/>
          </a:endParaRPr>
        </a:p>
        <a:p>
          <a:r>
            <a:rPr kumimoji="1" lang="ja-JP" altLang="ja-JP" sz="1100">
              <a:solidFill>
                <a:schemeClr val="dk1"/>
              </a:solidFill>
              <a:effectLst/>
              <a:latin typeface="+mn-lt"/>
              <a:ea typeface="+mn-ea"/>
              <a:cs typeface="+mn-cs"/>
            </a:rPr>
            <a:t>　財政調整基金の取崩を行い歳入を補填したため、基金残高は減少し、単年度収支から財政調整基金の積立額と取崩額を除いた実質単年度収支は赤字となった。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山形県天童市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a:solidFill>
                <a:schemeClr val="dk1"/>
              </a:solidFill>
              <a:effectLst/>
              <a:latin typeface="+mn-lt"/>
              <a:ea typeface="+mn-ea"/>
              <a:cs typeface="+mn-cs"/>
            </a:rPr>
            <a:t>　水道事業会計及び一般会計は、平成</a:t>
          </a:r>
          <a:r>
            <a:rPr lang="en-US" altLang="ja-JP" sz="1100" b="0" i="0">
              <a:solidFill>
                <a:schemeClr val="dk1"/>
              </a:solidFill>
              <a:effectLst/>
              <a:latin typeface="+mn-lt"/>
              <a:ea typeface="+mn-ea"/>
              <a:cs typeface="+mn-cs"/>
            </a:rPr>
            <a:t>30</a:t>
          </a:r>
          <a:r>
            <a:rPr lang="ja-JP" altLang="ja-JP" sz="1100" b="0" i="0">
              <a:solidFill>
                <a:schemeClr val="dk1"/>
              </a:solidFill>
              <a:effectLst/>
              <a:latin typeface="+mn-lt"/>
              <a:ea typeface="+mn-ea"/>
              <a:cs typeface="+mn-cs"/>
            </a:rPr>
            <a:t>年度においても適切な予算執行等により、一定規模の黒字額を計上している。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公共下水道事業会計については、適切な予算措置と一般会計繰入により黒字を計上した。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天童市民病院事業会計については、適切な予算計上に努め、経営の効率化と適切な一般会計繰入により黒字を維持している。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他の、国民健康保険特別会計、介護保険特別会計等も同様に黒字を計上している。</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　今後も、黒字を維持させるよう各事業会計において収入確保を図り、一層の歳出抑制に努める。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001;&#25919;&#20418;/11_&#36001;&#25919;&#29366;&#27841;&#36039;&#26009;&#38598;&#65288;&#30476;&#20844;&#34920;&#65289;/&#24179;&#25104;&#65299;&#65296;&#24180;&#24230;&#20998;/07_&#22522;&#37329;&#12398;&#31309;&#31435;&#29366;&#27841;&#12398;&#19968;&#35239;&#21270;&#12398;&#30097;&#32681;&#12395;&#12424;&#12427;&#22793;&#26356;/10tendo&#12304;&#20462;&#27491;&#24460;&#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H26</v>
          </cell>
          <cell r="D3">
            <v>101737</v>
          </cell>
          <cell r="F3">
            <v>66255</v>
          </cell>
        </row>
        <row r="5">
          <cell r="A5" t="str">
            <v xml:space="preserve"> H27</v>
          </cell>
          <cell r="D5">
            <v>79717</v>
          </cell>
          <cell r="F5">
            <v>92247</v>
          </cell>
        </row>
        <row r="7">
          <cell r="A7" t="str">
            <v xml:space="preserve"> H28</v>
          </cell>
          <cell r="D7">
            <v>75233</v>
          </cell>
          <cell r="F7">
            <v>67319</v>
          </cell>
        </row>
        <row r="9">
          <cell r="A9" t="str">
            <v xml:space="preserve"> H29</v>
          </cell>
          <cell r="D9">
            <v>64218</v>
          </cell>
          <cell r="F9">
            <v>70615</v>
          </cell>
        </row>
        <row r="11">
          <cell r="A11" t="str">
            <v xml:space="preserve"> H30</v>
          </cell>
          <cell r="D11">
            <v>51426</v>
          </cell>
          <cell r="F11">
            <v>69185</v>
          </cell>
        </row>
        <row r="18">
          <cell r="B18" t="str">
            <v>H26</v>
          </cell>
          <cell r="C18" t="str">
            <v>H27</v>
          </cell>
          <cell r="D18" t="str">
            <v>H28</v>
          </cell>
          <cell r="E18" t="str">
            <v>H29</v>
          </cell>
          <cell r="F18" t="str">
            <v>H30</v>
          </cell>
        </row>
        <row r="19">
          <cell r="A19" t="str">
            <v>実質収支額</v>
          </cell>
          <cell r="B19">
            <v>8.9</v>
          </cell>
          <cell r="C19">
            <v>12.79</v>
          </cell>
          <cell r="D19">
            <v>12.77</v>
          </cell>
          <cell r="E19">
            <v>9.6300000000000008</v>
          </cell>
          <cell r="F19">
            <v>10.45</v>
          </cell>
        </row>
        <row r="20">
          <cell r="A20" t="str">
            <v>財政調整基金残高</v>
          </cell>
          <cell r="B20">
            <v>18.78</v>
          </cell>
          <cell r="C20">
            <v>27.56</v>
          </cell>
          <cell r="D20">
            <v>30.2</v>
          </cell>
          <cell r="E20">
            <v>32.07</v>
          </cell>
          <cell r="F20">
            <v>28.41</v>
          </cell>
        </row>
        <row r="21">
          <cell r="A21" t="str">
            <v>実質単年度収支</v>
          </cell>
          <cell r="B21">
            <v>0.41</v>
          </cell>
          <cell r="C21">
            <v>15.73</v>
          </cell>
          <cell r="D21">
            <v>2.56</v>
          </cell>
          <cell r="E21">
            <v>-0.86</v>
          </cell>
          <cell r="F21">
            <v>-2.42</v>
          </cell>
        </row>
        <row r="25">
          <cell r="B25" t="str">
            <v>H26</v>
          </cell>
          <cell r="C25"/>
          <cell r="D25" t="str">
            <v>H27</v>
          </cell>
          <cell r="E25"/>
          <cell r="F25" t="str">
            <v>H28</v>
          </cell>
          <cell r="G25"/>
          <cell r="H25" t="str">
            <v>H29</v>
          </cell>
          <cell r="I25"/>
          <cell r="J25" t="str">
            <v>H30</v>
          </cell>
          <cell r="K25"/>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0.02</v>
          </cell>
          <cell r="D27" t="e">
            <v>#N/A</v>
          </cell>
          <cell r="E27">
            <v>0.02</v>
          </cell>
          <cell r="F27" t="e">
            <v>#N/A</v>
          </cell>
          <cell r="G27">
            <v>0.39</v>
          </cell>
          <cell r="H27" t="e">
            <v>#N/A</v>
          </cell>
          <cell r="I27">
            <v>0.59</v>
          </cell>
          <cell r="J27" t="e">
            <v>#N/A</v>
          </cell>
          <cell r="K27">
            <v>0.01</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市民墓地特別会計</v>
          </cell>
          <cell r="B29" t="e">
            <v>#N/A</v>
          </cell>
          <cell r="C29">
            <v>0.03</v>
          </cell>
          <cell r="D29" t="e">
            <v>#N/A</v>
          </cell>
          <cell r="E29">
            <v>0.03</v>
          </cell>
          <cell r="F29" t="e">
            <v>#N/A</v>
          </cell>
          <cell r="G29">
            <v>0.03</v>
          </cell>
          <cell r="H29" t="e">
            <v>#N/A</v>
          </cell>
          <cell r="I29">
            <v>0.03</v>
          </cell>
          <cell r="J29" t="e">
            <v>#N/A</v>
          </cell>
          <cell r="K29">
            <v>0.04</v>
          </cell>
        </row>
        <row r="30">
          <cell r="A30" t="str">
            <v>後期高齢者医療特別会計</v>
          </cell>
          <cell r="B30" t="e">
            <v>#N/A</v>
          </cell>
          <cell r="C30">
            <v>0.11</v>
          </cell>
          <cell r="D30" t="e">
            <v>#N/A</v>
          </cell>
          <cell r="E30">
            <v>0.12</v>
          </cell>
          <cell r="F30" t="e">
            <v>#N/A</v>
          </cell>
          <cell r="G30">
            <v>0.2</v>
          </cell>
          <cell r="H30" t="e">
            <v>#N/A</v>
          </cell>
          <cell r="I30">
            <v>0.14000000000000001</v>
          </cell>
          <cell r="J30" t="e">
            <v>#N/A</v>
          </cell>
          <cell r="K30">
            <v>0.13</v>
          </cell>
        </row>
        <row r="31">
          <cell r="A31" t="str">
            <v>国民健康保険特別会計</v>
          </cell>
          <cell r="B31" t="e">
            <v>#N/A</v>
          </cell>
          <cell r="C31">
            <v>0.02</v>
          </cell>
          <cell r="D31" t="e">
            <v>#N/A</v>
          </cell>
          <cell r="E31">
            <v>1.21</v>
          </cell>
          <cell r="F31" t="e">
            <v>#N/A</v>
          </cell>
          <cell r="G31">
            <v>2.02</v>
          </cell>
          <cell r="H31" t="e">
            <v>#N/A</v>
          </cell>
          <cell r="I31">
            <v>4.2</v>
          </cell>
          <cell r="J31" t="e">
            <v>#N/A</v>
          </cell>
          <cell r="K31">
            <v>1.02</v>
          </cell>
        </row>
        <row r="32">
          <cell r="A32" t="str">
            <v>介護保険特別会計</v>
          </cell>
          <cell r="B32" t="e">
            <v>#N/A</v>
          </cell>
          <cell r="C32">
            <v>0.84</v>
          </cell>
          <cell r="D32" t="e">
            <v>#N/A</v>
          </cell>
          <cell r="E32">
            <v>1.67</v>
          </cell>
          <cell r="F32" t="e">
            <v>#N/A</v>
          </cell>
          <cell r="G32">
            <v>2.2599999999999998</v>
          </cell>
          <cell r="H32" t="e">
            <v>#N/A</v>
          </cell>
          <cell r="I32">
            <v>1.54</v>
          </cell>
          <cell r="J32" t="e">
            <v>#N/A</v>
          </cell>
          <cell r="K32">
            <v>1.59</v>
          </cell>
        </row>
        <row r="33">
          <cell r="A33" t="str">
            <v>天童市民病院事業会計</v>
          </cell>
          <cell r="B33" t="e">
            <v>#N/A</v>
          </cell>
          <cell r="C33">
            <v>1.78</v>
          </cell>
          <cell r="D33" t="e">
            <v>#N/A</v>
          </cell>
          <cell r="E33">
            <v>2.15</v>
          </cell>
          <cell r="F33" t="e">
            <v>#N/A</v>
          </cell>
          <cell r="G33">
            <v>2.23</v>
          </cell>
          <cell r="H33" t="e">
            <v>#N/A</v>
          </cell>
          <cell r="I33">
            <v>2.0099999999999998</v>
          </cell>
          <cell r="J33" t="e">
            <v>#N/A</v>
          </cell>
          <cell r="K33">
            <v>2.0299999999999998</v>
          </cell>
        </row>
        <row r="34">
          <cell r="A34" t="str">
            <v>天童市公共下水道事業会計</v>
          </cell>
          <cell r="B34" t="e">
            <v>#N/A</v>
          </cell>
          <cell r="C34">
            <v>2.3199999999999998</v>
          </cell>
          <cell r="D34" t="e">
            <v>#N/A</v>
          </cell>
          <cell r="E34">
            <v>2.5099999999999998</v>
          </cell>
          <cell r="F34" t="e">
            <v>#N/A</v>
          </cell>
          <cell r="G34">
            <v>3.71</v>
          </cell>
          <cell r="H34" t="e">
            <v>#N/A</v>
          </cell>
          <cell r="I34">
            <v>6</v>
          </cell>
          <cell r="J34" t="e">
            <v>#N/A</v>
          </cell>
          <cell r="K34">
            <v>6.44</v>
          </cell>
        </row>
        <row r="35">
          <cell r="A35" t="str">
            <v>一般会計</v>
          </cell>
          <cell r="B35" t="e">
            <v>#N/A</v>
          </cell>
          <cell r="C35">
            <v>8.84</v>
          </cell>
          <cell r="D35" t="e">
            <v>#N/A</v>
          </cell>
          <cell r="E35">
            <v>12.72</v>
          </cell>
          <cell r="F35" t="e">
            <v>#N/A</v>
          </cell>
          <cell r="G35">
            <v>12.72</v>
          </cell>
          <cell r="H35" t="e">
            <v>#N/A</v>
          </cell>
          <cell r="I35">
            <v>9.57</v>
          </cell>
          <cell r="J35" t="e">
            <v>#N/A</v>
          </cell>
          <cell r="K35">
            <v>10.39</v>
          </cell>
        </row>
        <row r="36">
          <cell r="A36" t="str">
            <v>天童市水道事業会計</v>
          </cell>
          <cell r="B36" t="e">
            <v>#N/A</v>
          </cell>
          <cell r="C36">
            <v>10.37</v>
          </cell>
          <cell r="D36" t="e">
            <v>#N/A</v>
          </cell>
          <cell r="E36">
            <v>10.55</v>
          </cell>
          <cell r="F36" t="e">
            <v>#N/A</v>
          </cell>
          <cell r="G36">
            <v>11.13</v>
          </cell>
          <cell r="H36" t="e">
            <v>#N/A</v>
          </cell>
          <cell r="I36">
            <v>11.36</v>
          </cell>
          <cell r="J36" t="e">
            <v>#N/A</v>
          </cell>
          <cell r="K36">
            <v>10.72</v>
          </cell>
        </row>
        <row r="40">
          <cell r="B40" t="str">
            <v>H26</v>
          </cell>
          <cell r="C40"/>
          <cell r="D40"/>
          <cell r="E40" t="str">
            <v>H27</v>
          </cell>
          <cell r="F40"/>
          <cell r="G40"/>
          <cell r="H40" t="str">
            <v>H28</v>
          </cell>
          <cell r="I40"/>
          <cell r="J40"/>
          <cell r="K40" t="str">
            <v>H29</v>
          </cell>
          <cell r="L40"/>
          <cell r="M40"/>
          <cell r="N40" t="str">
            <v>H30</v>
          </cell>
          <cell r="O40"/>
          <cell r="P40"/>
        </row>
        <row r="41">
          <cell r="B41" t="str">
            <v>元利償還金等</v>
          </cell>
          <cell r="C41"/>
          <cell r="D41" t="str">
            <v>算入公債費等</v>
          </cell>
          <cell r="E41" t="str">
            <v>元利償還金等</v>
          </cell>
          <cell r="F41"/>
          <cell r="G41" t="str">
            <v>算入公債費等</v>
          </cell>
          <cell r="H41" t="str">
            <v>元利償還金等</v>
          </cell>
          <cell r="I41"/>
          <cell r="J41" t="str">
            <v>算入公債費等</v>
          </cell>
          <cell r="K41" t="str">
            <v>元利償還金等</v>
          </cell>
          <cell r="L41"/>
          <cell r="M41" t="str">
            <v>算入公債費等</v>
          </cell>
          <cell r="N41" t="str">
            <v>元利償還金等</v>
          </cell>
          <cell r="O41"/>
          <cell r="P41" t="str">
            <v>算入公債費等</v>
          </cell>
        </row>
        <row r="42">
          <cell r="A42" t="str">
            <v>算入公債費等</v>
          </cell>
          <cell r="B42"/>
          <cell r="C42"/>
          <cell r="D42">
            <v>2345</v>
          </cell>
          <cell r="E42"/>
          <cell r="F42"/>
          <cell r="G42">
            <v>2375</v>
          </cell>
          <cell r="H42"/>
          <cell r="I42"/>
          <cell r="J42">
            <v>2325</v>
          </cell>
          <cell r="K42"/>
          <cell r="L42"/>
          <cell r="M42">
            <v>2288</v>
          </cell>
          <cell r="N42"/>
          <cell r="O42"/>
          <cell r="P42">
            <v>2284</v>
          </cell>
        </row>
        <row r="43">
          <cell r="A43" t="str">
            <v>一時借入金の利子</v>
          </cell>
          <cell r="B43" t="str">
            <v>-</v>
          </cell>
          <cell r="C43"/>
          <cell r="D43"/>
          <cell r="E43" t="str">
            <v>-</v>
          </cell>
          <cell r="F43"/>
          <cell r="G43"/>
          <cell r="H43" t="str">
            <v>-</v>
          </cell>
          <cell r="I43"/>
          <cell r="J43"/>
          <cell r="K43" t="str">
            <v>-</v>
          </cell>
          <cell r="L43"/>
          <cell r="M43"/>
          <cell r="N43" t="str">
            <v>-</v>
          </cell>
          <cell r="O43"/>
          <cell r="P43"/>
        </row>
        <row r="44">
          <cell r="A44" t="str">
            <v>債務負担行為に基づく支出額</v>
          </cell>
          <cell r="B44">
            <v>41</v>
          </cell>
          <cell r="C44"/>
          <cell r="D44"/>
          <cell r="E44">
            <v>40</v>
          </cell>
          <cell r="F44"/>
          <cell r="G44"/>
          <cell r="H44">
            <v>60</v>
          </cell>
          <cell r="I44"/>
          <cell r="J44"/>
          <cell r="K44">
            <v>55</v>
          </cell>
          <cell r="L44"/>
          <cell r="M44"/>
          <cell r="N44">
            <v>31</v>
          </cell>
          <cell r="O44"/>
          <cell r="P44"/>
        </row>
        <row r="45">
          <cell r="A45" t="str">
            <v>組合等が起こした地方債の元利償還金に対する負担金等</v>
          </cell>
          <cell r="B45">
            <v>79</v>
          </cell>
          <cell r="C45"/>
          <cell r="D45"/>
          <cell r="E45">
            <v>59</v>
          </cell>
          <cell r="F45"/>
          <cell r="G45"/>
          <cell r="H45">
            <v>66</v>
          </cell>
          <cell r="I45"/>
          <cell r="J45"/>
          <cell r="K45">
            <v>54</v>
          </cell>
          <cell r="L45"/>
          <cell r="M45"/>
          <cell r="N45">
            <v>59</v>
          </cell>
          <cell r="O45"/>
          <cell r="P45"/>
        </row>
        <row r="46">
          <cell r="A46" t="str">
            <v>公営企業債の元利償還金に対する繰入金</v>
          </cell>
          <cell r="B46">
            <v>577</v>
          </cell>
          <cell r="C46"/>
          <cell r="D46"/>
          <cell r="E46">
            <v>566</v>
          </cell>
          <cell r="F46"/>
          <cell r="G46"/>
          <cell r="H46">
            <v>587</v>
          </cell>
          <cell r="I46"/>
          <cell r="J46"/>
          <cell r="K46">
            <v>610</v>
          </cell>
          <cell r="L46"/>
          <cell r="M46"/>
          <cell r="N46">
            <v>400</v>
          </cell>
          <cell r="O46"/>
          <cell r="P46"/>
        </row>
        <row r="47">
          <cell r="A47" t="str">
            <v>満期一括償還地方債に係る年度割相当額</v>
          </cell>
          <cell r="B47" t="str">
            <v>-</v>
          </cell>
          <cell r="C47"/>
          <cell r="D47"/>
          <cell r="E47" t="str">
            <v>-</v>
          </cell>
          <cell r="F47"/>
          <cell r="G47"/>
          <cell r="H47" t="str">
            <v>-</v>
          </cell>
          <cell r="I47"/>
          <cell r="J47"/>
          <cell r="K47" t="str">
            <v>-</v>
          </cell>
          <cell r="L47"/>
          <cell r="M47"/>
          <cell r="N47" t="str">
            <v>-</v>
          </cell>
          <cell r="O47"/>
          <cell r="P47"/>
        </row>
        <row r="48">
          <cell r="A48" t="str">
            <v>減債基金積立不足算定額</v>
          </cell>
          <cell r="B48" t="str">
            <v>-</v>
          </cell>
          <cell r="C48"/>
          <cell r="D48"/>
          <cell r="E48" t="str">
            <v>-</v>
          </cell>
          <cell r="F48"/>
          <cell r="G48"/>
          <cell r="H48" t="str">
            <v>-</v>
          </cell>
          <cell r="I48"/>
          <cell r="J48"/>
          <cell r="K48" t="str">
            <v>-</v>
          </cell>
          <cell r="L48"/>
          <cell r="M48"/>
          <cell r="N48" t="str">
            <v>-</v>
          </cell>
          <cell r="O48"/>
          <cell r="P48"/>
        </row>
        <row r="49">
          <cell r="A49" t="str">
            <v>元利償還金</v>
          </cell>
          <cell r="B49">
            <v>1979</v>
          </cell>
          <cell r="C49"/>
          <cell r="D49"/>
          <cell r="E49">
            <v>2043</v>
          </cell>
          <cell r="F49"/>
          <cell r="G49"/>
          <cell r="H49">
            <v>2175</v>
          </cell>
          <cell r="I49"/>
          <cell r="J49"/>
          <cell r="K49">
            <v>2250</v>
          </cell>
          <cell r="L49"/>
          <cell r="M49"/>
          <cell r="N49">
            <v>2347</v>
          </cell>
          <cell r="O49"/>
          <cell r="P49"/>
        </row>
        <row r="50">
          <cell r="A50" t="str">
            <v>実質公債費比率の分子</v>
          </cell>
          <cell r="B50" t="e">
            <v>#N/A</v>
          </cell>
          <cell r="C50">
            <v>331</v>
          </cell>
          <cell r="D50" t="e">
            <v>#N/A</v>
          </cell>
          <cell r="E50" t="e">
            <v>#N/A</v>
          </cell>
          <cell r="F50">
            <v>333</v>
          </cell>
          <cell r="G50" t="e">
            <v>#N/A</v>
          </cell>
          <cell r="H50" t="e">
            <v>#N/A</v>
          </cell>
          <cell r="I50">
            <v>563</v>
          </cell>
          <cell r="J50" t="e">
            <v>#N/A</v>
          </cell>
          <cell r="K50" t="e">
            <v>#N/A</v>
          </cell>
          <cell r="L50">
            <v>681</v>
          </cell>
          <cell r="M50" t="e">
            <v>#N/A</v>
          </cell>
          <cell r="N50" t="e">
            <v>#N/A</v>
          </cell>
          <cell r="O50">
            <v>553</v>
          </cell>
          <cell r="P50" t="e">
            <v>#N/A</v>
          </cell>
        </row>
        <row r="54">
          <cell r="B54" t="str">
            <v>H26</v>
          </cell>
          <cell r="C54"/>
          <cell r="D54"/>
          <cell r="E54" t="str">
            <v>H27</v>
          </cell>
          <cell r="F54"/>
          <cell r="G54"/>
          <cell r="H54" t="str">
            <v>H28</v>
          </cell>
          <cell r="I54"/>
          <cell r="J54"/>
          <cell r="K54" t="str">
            <v>H29</v>
          </cell>
          <cell r="L54"/>
          <cell r="M54"/>
          <cell r="N54" t="str">
            <v>H30</v>
          </cell>
          <cell r="O54"/>
          <cell r="P54"/>
        </row>
        <row r="55">
          <cell r="B55" t="str">
            <v>将来負担額</v>
          </cell>
          <cell r="C55"/>
          <cell r="D55" t="str">
            <v>充当可能財源等</v>
          </cell>
          <cell r="E55" t="str">
            <v>将来負担額</v>
          </cell>
          <cell r="F55"/>
          <cell r="G55" t="str">
            <v>充当可能財源等</v>
          </cell>
          <cell r="H55" t="str">
            <v>将来負担額</v>
          </cell>
          <cell r="I55"/>
          <cell r="J55" t="str">
            <v>充当可能財源等</v>
          </cell>
          <cell r="K55" t="str">
            <v>将来負担額</v>
          </cell>
          <cell r="L55"/>
          <cell r="M55" t="str">
            <v>充当可能財源等</v>
          </cell>
          <cell r="N55" t="str">
            <v>将来負担額</v>
          </cell>
          <cell r="O55"/>
          <cell r="P55" t="str">
            <v>充当可能財源等</v>
          </cell>
        </row>
        <row r="56">
          <cell r="A56" t="str">
            <v>基準財政需要額算入見込額</v>
          </cell>
          <cell r="B56"/>
          <cell r="C56"/>
          <cell r="D56">
            <v>23413</v>
          </cell>
          <cell r="E56"/>
          <cell r="F56"/>
          <cell r="G56">
            <v>23490</v>
          </cell>
          <cell r="H56"/>
          <cell r="I56"/>
          <cell r="J56">
            <v>23403</v>
          </cell>
          <cell r="K56"/>
          <cell r="L56"/>
          <cell r="M56">
            <v>22867</v>
          </cell>
          <cell r="N56"/>
          <cell r="O56"/>
          <cell r="P56">
            <v>22201</v>
          </cell>
        </row>
        <row r="57">
          <cell r="A57" t="str">
            <v>充当可能特定歳入</v>
          </cell>
          <cell r="B57"/>
          <cell r="C57"/>
          <cell r="D57">
            <v>2813</v>
          </cell>
          <cell r="E57"/>
          <cell r="F57"/>
          <cell r="G57">
            <v>2349</v>
          </cell>
          <cell r="H57"/>
          <cell r="I57"/>
          <cell r="J57">
            <v>2636</v>
          </cell>
          <cell r="K57"/>
          <cell r="L57"/>
          <cell r="M57">
            <v>2937</v>
          </cell>
          <cell r="N57"/>
          <cell r="O57"/>
          <cell r="P57">
            <v>2979</v>
          </cell>
        </row>
        <row r="58">
          <cell r="A58" t="str">
            <v>充当可能基金</v>
          </cell>
          <cell r="B58"/>
          <cell r="C58"/>
          <cell r="D58">
            <v>5171</v>
          </cell>
          <cell r="E58"/>
          <cell r="F58"/>
          <cell r="G58">
            <v>5742</v>
          </cell>
          <cell r="H58"/>
          <cell r="I58"/>
          <cell r="J58">
            <v>5970</v>
          </cell>
          <cell r="K58"/>
          <cell r="L58"/>
          <cell r="M58">
            <v>6494</v>
          </cell>
          <cell r="N58"/>
          <cell r="O58"/>
          <cell r="P58">
            <v>7348</v>
          </cell>
        </row>
        <row r="59">
          <cell r="A59" t="str">
            <v>組合等連結実質赤字額負担見込額</v>
          </cell>
          <cell r="B59" t="str">
            <v>-</v>
          </cell>
          <cell r="C59"/>
          <cell r="D59"/>
          <cell r="E59" t="str">
            <v>-</v>
          </cell>
          <cell r="F59"/>
          <cell r="G59"/>
          <cell r="H59" t="str">
            <v>-</v>
          </cell>
          <cell r="I59"/>
          <cell r="J59"/>
          <cell r="K59" t="str">
            <v>-</v>
          </cell>
          <cell r="L59"/>
          <cell r="M59"/>
          <cell r="N59" t="str">
            <v>-</v>
          </cell>
          <cell r="O59"/>
          <cell r="P59"/>
        </row>
        <row r="60">
          <cell r="A60" t="str">
            <v>連結実質赤字額</v>
          </cell>
          <cell r="B60" t="str">
            <v>-</v>
          </cell>
          <cell r="C60"/>
          <cell r="D60"/>
          <cell r="E60" t="str">
            <v>-</v>
          </cell>
          <cell r="F60"/>
          <cell r="G60"/>
          <cell r="H60" t="str">
            <v>-</v>
          </cell>
          <cell r="I60"/>
          <cell r="J60"/>
          <cell r="K60" t="str">
            <v>-</v>
          </cell>
          <cell r="L60"/>
          <cell r="M60"/>
          <cell r="N60" t="str">
            <v>-</v>
          </cell>
          <cell r="O60"/>
          <cell r="P60"/>
        </row>
        <row r="61">
          <cell r="A61" t="str">
            <v>設立法人等の負債額等負担見込額</v>
          </cell>
          <cell r="B61">
            <v>71</v>
          </cell>
          <cell r="C61"/>
          <cell r="D61"/>
          <cell r="E61">
            <v>38</v>
          </cell>
          <cell r="F61"/>
          <cell r="G61"/>
          <cell r="H61">
            <v>34</v>
          </cell>
          <cell r="I61"/>
          <cell r="J61"/>
          <cell r="K61">
            <v>30</v>
          </cell>
          <cell r="L61"/>
          <cell r="M61"/>
          <cell r="N61">
            <v>25</v>
          </cell>
          <cell r="O61"/>
          <cell r="P61"/>
        </row>
        <row r="62">
          <cell r="A62" t="str">
            <v>退職手当負担見込額</v>
          </cell>
          <cell r="B62">
            <v>4113</v>
          </cell>
          <cell r="C62"/>
          <cell r="D62"/>
          <cell r="E62">
            <v>3742</v>
          </cell>
          <cell r="F62"/>
          <cell r="G62"/>
          <cell r="H62">
            <v>3650</v>
          </cell>
          <cell r="I62"/>
          <cell r="J62"/>
          <cell r="K62">
            <v>3449</v>
          </cell>
          <cell r="L62"/>
          <cell r="M62"/>
          <cell r="N62">
            <v>3278</v>
          </cell>
          <cell r="O62"/>
          <cell r="P62"/>
        </row>
        <row r="63">
          <cell r="A63" t="str">
            <v>組合等負担等見込額</v>
          </cell>
          <cell r="B63">
            <v>424</v>
          </cell>
          <cell r="C63"/>
          <cell r="D63"/>
          <cell r="E63">
            <v>345</v>
          </cell>
          <cell r="F63"/>
          <cell r="G63"/>
          <cell r="H63">
            <v>286</v>
          </cell>
          <cell r="I63"/>
          <cell r="J63"/>
          <cell r="K63">
            <v>237</v>
          </cell>
          <cell r="L63"/>
          <cell r="M63"/>
          <cell r="N63">
            <v>287</v>
          </cell>
          <cell r="O63"/>
          <cell r="P63"/>
        </row>
        <row r="64">
          <cell r="A64" t="str">
            <v>公営企業債等繰入見込額</v>
          </cell>
          <cell r="B64">
            <v>8356</v>
          </cell>
          <cell r="C64"/>
          <cell r="D64"/>
          <cell r="E64">
            <v>7542</v>
          </cell>
          <cell r="F64"/>
          <cell r="G64"/>
          <cell r="H64">
            <v>7401</v>
          </cell>
          <cell r="I64"/>
          <cell r="J64"/>
          <cell r="K64">
            <v>7162</v>
          </cell>
          <cell r="L64"/>
          <cell r="M64"/>
          <cell r="N64">
            <v>6404</v>
          </cell>
          <cell r="O64"/>
          <cell r="P64"/>
        </row>
        <row r="65">
          <cell r="A65" t="str">
            <v>債務負担行為に基づく支出予定額</v>
          </cell>
          <cell r="B65">
            <v>786</v>
          </cell>
          <cell r="C65"/>
          <cell r="D65"/>
          <cell r="E65">
            <v>749</v>
          </cell>
          <cell r="F65"/>
          <cell r="G65"/>
          <cell r="H65">
            <v>689</v>
          </cell>
          <cell r="I65"/>
          <cell r="J65"/>
          <cell r="K65">
            <v>625</v>
          </cell>
          <cell r="L65"/>
          <cell r="M65"/>
          <cell r="N65">
            <v>594</v>
          </cell>
          <cell r="O65"/>
          <cell r="P65"/>
        </row>
        <row r="66">
          <cell r="A66" t="str">
            <v>一般会計等に係る地方債の現在高</v>
          </cell>
          <cell r="B66">
            <v>22822</v>
          </cell>
          <cell r="C66"/>
          <cell r="D66"/>
          <cell r="E66">
            <v>23713</v>
          </cell>
          <cell r="F66"/>
          <cell r="G66"/>
          <cell r="H66">
            <v>23891</v>
          </cell>
          <cell r="I66"/>
          <cell r="J66"/>
          <cell r="K66">
            <v>23518</v>
          </cell>
          <cell r="L66"/>
          <cell r="M66"/>
          <cell r="N66">
            <v>22622</v>
          </cell>
          <cell r="O66"/>
          <cell r="P66"/>
        </row>
        <row r="67">
          <cell r="A67" t="str">
            <v>将来負担比率の分子</v>
          </cell>
          <cell r="B67" t="e">
            <v>#N/A</v>
          </cell>
          <cell r="C67">
            <v>5174</v>
          </cell>
          <cell r="D67" t="e">
            <v>#N/A</v>
          </cell>
          <cell r="E67" t="e">
            <v>#N/A</v>
          </cell>
          <cell r="F67">
            <v>4548</v>
          </cell>
          <cell r="G67" t="e">
            <v>#N/A</v>
          </cell>
          <cell r="H67" t="e">
            <v>#N/A</v>
          </cell>
          <cell r="I67">
            <v>3941</v>
          </cell>
          <cell r="J67" t="e">
            <v>#N/A</v>
          </cell>
          <cell r="K67" t="e">
            <v>#N/A</v>
          </cell>
          <cell r="L67">
            <v>2722</v>
          </cell>
          <cell r="M67" t="e">
            <v>#N/A</v>
          </cell>
          <cell r="N67" t="e">
            <v>#N/A</v>
          </cell>
          <cell r="O67">
            <v>683</v>
          </cell>
          <cell r="P67" t="e">
            <v>#N/A</v>
          </cell>
        </row>
        <row r="71">
          <cell r="B71" t="str">
            <v>H28</v>
          </cell>
          <cell r="C71" t="str">
            <v>H29</v>
          </cell>
          <cell r="D71" t="str">
            <v>H30</v>
          </cell>
        </row>
        <row r="72">
          <cell r="A72" t="str">
            <v>財政調整基金</v>
          </cell>
          <cell r="B72">
            <v>3942</v>
          </cell>
          <cell r="C72">
            <v>4227</v>
          </cell>
          <cell r="D72">
            <v>3784</v>
          </cell>
        </row>
        <row r="73">
          <cell r="A73" t="str">
            <v>減債基金</v>
          </cell>
          <cell r="B73">
            <v>615</v>
          </cell>
          <cell r="C73">
            <v>615</v>
          </cell>
          <cell r="D73">
            <v>615</v>
          </cell>
        </row>
        <row r="74">
          <cell r="A74" t="str">
            <v>その他特定目的基金</v>
          </cell>
          <cell r="B74">
            <v>905</v>
          </cell>
          <cell r="C74">
            <v>1032</v>
          </cell>
          <cell r="D74">
            <v>1626</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Normal="100" workbookViewId="0"/>
  </sheetViews>
  <sheetFormatPr defaultColWidth="0" defaultRowHeight="11.25" zeroHeight="1"/>
  <cols>
    <col min="1" max="11" width="2.125" style="43" customWidth="1"/>
    <col min="12" max="12" width="2.25" style="43" customWidth="1"/>
    <col min="13" max="17" width="2.375" style="43" customWidth="1"/>
    <col min="18" max="119" width="2.125" style="43" customWidth="1"/>
    <col min="120" max="16384" width="0" style="43" hidden="1"/>
  </cols>
  <sheetData>
    <row r="1" spans="1:119" ht="33" customHeight="1">
      <c r="A1" s="41"/>
      <c r="B1" s="396" t="s">
        <v>17</v>
      </c>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c r="AF1" s="396"/>
      <c r="AG1" s="396"/>
      <c r="AH1" s="396"/>
      <c r="AI1" s="396"/>
      <c r="AJ1" s="396"/>
      <c r="AK1" s="396"/>
      <c r="AL1" s="396"/>
      <c r="AM1" s="396"/>
      <c r="AN1" s="396"/>
      <c r="AO1" s="396"/>
      <c r="AP1" s="396"/>
      <c r="AQ1" s="396"/>
      <c r="AR1" s="396"/>
      <c r="AS1" s="396"/>
      <c r="AT1" s="396"/>
      <c r="AU1" s="396"/>
      <c r="AV1" s="396"/>
      <c r="AW1" s="396"/>
      <c r="AX1" s="396"/>
      <c r="AY1" s="396"/>
      <c r="AZ1" s="396"/>
      <c r="BA1" s="396"/>
      <c r="BB1" s="396"/>
      <c r="BC1" s="396"/>
      <c r="BD1" s="396"/>
      <c r="BE1" s="396"/>
      <c r="BF1" s="396"/>
      <c r="BG1" s="396"/>
      <c r="BH1" s="396"/>
      <c r="BI1" s="396"/>
      <c r="BJ1" s="396"/>
      <c r="BK1" s="396"/>
      <c r="BL1" s="396"/>
      <c r="BM1" s="396"/>
      <c r="BN1" s="396"/>
      <c r="BO1" s="396"/>
      <c r="BP1" s="396"/>
      <c r="BQ1" s="396"/>
      <c r="BR1" s="396"/>
      <c r="BS1" s="396"/>
      <c r="BT1" s="396"/>
      <c r="BU1" s="396"/>
      <c r="BV1" s="396"/>
      <c r="BW1" s="396"/>
      <c r="BX1" s="396"/>
      <c r="BY1" s="396"/>
      <c r="BZ1" s="396"/>
      <c r="CA1" s="396"/>
      <c r="CB1" s="396"/>
      <c r="CC1" s="396"/>
      <c r="CD1" s="396"/>
      <c r="CE1" s="396"/>
      <c r="CF1" s="396"/>
      <c r="CG1" s="396"/>
      <c r="CH1" s="396"/>
      <c r="CI1" s="396"/>
      <c r="CJ1" s="396"/>
      <c r="CK1" s="396"/>
      <c r="CL1" s="396"/>
      <c r="CM1" s="396"/>
      <c r="CN1" s="396"/>
      <c r="CO1" s="396"/>
      <c r="CP1" s="396"/>
      <c r="CQ1" s="396"/>
      <c r="CR1" s="396"/>
      <c r="CS1" s="396"/>
      <c r="CT1" s="396"/>
      <c r="CU1" s="396"/>
      <c r="CV1" s="396"/>
      <c r="CW1" s="396"/>
      <c r="CX1" s="396"/>
      <c r="CY1" s="396"/>
      <c r="CZ1" s="396"/>
      <c r="DA1" s="396"/>
      <c r="DB1" s="396"/>
      <c r="DC1" s="396"/>
      <c r="DD1" s="396"/>
      <c r="DE1" s="396"/>
      <c r="DF1" s="396"/>
      <c r="DG1" s="396"/>
      <c r="DH1" s="396"/>
      <c r="DI1" s="396"/>
      <c r="DJ1" s="42"/>
      <c r="DK1" s="42"/>
      <c r="DL1" s="42"/>
      <c r="DM1" s="42"/>
      <c r="DN1" s="42"/>
      <c r="DO1" s="42"/>
    </row>
    <row r="2" spans="1:119" ht="24.75" thickBot="1">
      <c r="A2" s="41"/>
      <c r="B2" s="44" t="s">
        <v>18</v>
      </c>
      <c r="C2" s="44"/>
      <c r="D2" s="45"/>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row>
    <row r="3" spans="1:119" ht="18.75" customHeight="1" thickBot="1">
      <c r="A3" s="42"/>
      <c r="B3" s="397" t="s">
        <v>19</v>
      </c>
      <c r="C3" s="398"/>
      <c r="D3" s="398"/>
      <c r="E3" s="399"/>
      <c r="F3" s="399"/>
      <c r="G3" s="399"/>
      <c r="H3" s="399"/>
      <c r="I3" s="399"/>
      <c r="J3" s="399"/>
      <c r="K3" s="399"/>
      <c r="L3" s="399" t="s">
        <v>20</v>
      </c>
      <c r="M3" s="399"/>
      <c r="N3" s="399"/>
      <c r="O3" s="399"/>
      <c r="P3" s="399"/>
      <c r="Q3" s="399"/>
      <c r="R3" s="406"/>
      <c r="S3" s="406"/>
      <c r="T3" s="406"/>
      <c r="U3" s="406"/>
      <c r="V3" s="407"/>
      <c r="W3" s="381" t="s">
        <v>21</v>
      </c>
      <c r="X3" s="382"/>
      <c r="Y3" s="382"/>
      <c r="Z3" s="382"/>
      <c r="AA3" s="382"/>
      <c r="AB3" s="398"/>
      <c r="AC3" s="406" t="s">
        <v>22</v>
      </c>
      <c r="AD3" s="382"/>
      <c r="AE3" s="382"/>
      <c r="AF3" s="382"/>
      <c r="AG3" s="382"/>
      <c r="AH3" s="382"/>
      <c r="AI3" s="382"/>
      <c r="AJ3" s="382"/>
      <c r="AK3" s="382"/>
      <c r="AL3" s="383"/>
      <c r="AM3" s="381" t="s">
        <v>23</v>
      </c>
      <c r="AN3" s="382"/>
      <c r="AO3" s="382"/>
      <c r="AP3" s="382"/>
      <c r="AQ3" s="382"/>
      <c r="AR3" s="382"/>
      <c r="AS3" s="382"/>
      <c r="AT3" s="382"/>
      <c r="AU3" s="382"/>
      <c r="AV3" s="382"/>
      <c r="AW3" s="382"/>
      <c r="AX3" s="383"/>
      <c r="AY3" s="418" t="s">
        <v>24</v>
      </c>
      <c r="AZ3" s="419"/>
      <c r="BA3" s="419"/>
      <c r="BB3" s="419"/>
      <c r="BC3" s="419"/>
      <c r="BD3" s="419"/>
      <c r="BE3" s="419"/>
      <c r="BF3" s="419"/>
      <c r="BG3" s="419"/>
      <c r="BH3" s="419"/>
      <c r="BI3" s="419"/>
      <c r="BJ3" s="419"/>
      <c r="BK3" s="419"/>
      <c r="BL3" s="419"/>
      <c r="BM3" s="420"/>
      <c r="BN3" s="381" t="s">
        <v>25</v>
      </c>
      <c r="BO3" s="382"/>
      <c r="BP3" s="382"/>
      <c r="BQ3" s="382"/>
      <c r="BR3" s="382"/>
      <c r="BS3" s="382"/>
      <c r="BT3" s="382"/>
      <c r="BU3" s="383"/>
      <c r="BV3" s="381" t="s">
        <v>26</v>
      </c>
      <c r="BW3" s="382"/>
      <c r="BX3" s="382"/>
      <c r="BY3" s="382"/>
      <c r="BZ3" s="382"/>
      <c r="CA3" s="382"/>
      <c r="CB3" s="382"/>
      <c r="CC3" s="383"/>
      <c r="CD3" s="418" t="s">
        <v>24</v>
      </c>
      <c r="CE3" s="419"/>
      <c r="CF3" s="419"/>
      <c r="CG3" s="419"/>
      <c r="CH3" s="419"/>
      <c r="CI3" s="419"/>
      <c r="CJ3" s="419"/>
      <c r="CK3" s="419"/>
      <c r="CL3" s="419"/>
      <c r="CM3" s="419"/>
      <c r="CN3" s="419"/>
      <c r="CO3" s="419"/>
      <c r="CP3" s="419"/>
      <c r="CQ3" s="419"/>
      <c r="CR3" s="419"/>
      <c r="CS3" s="420"/>
      <c r="CT3" s="381" t="s">
        <v>27</v>
      </c>
      <c r="CU3" s="382"/>
      <c r="CV3" s="382"/>
      <c r="CW3" s="382"/>
      <c r="CX3" s="382"/>
      <c r="CY3" s="382"/>
      <c r="CZ3" s="382"/>
      <c r="DA3" s="383"/>
      <c r="DB3" s="381" t="s">
        <v>28</v>
      </c>
      <c r="DC3" s="382"/>
      <c r="DD3" s="382"/>
      <c r="DE3" s="382"/>
      <c r="DF3" s="382"/>
      <c r="DG3" s="382"/>
      <c r="DH3" s="382"/>
      <c r="DI3" s="383"/>
      <c r="DJ3" s="41"/>
      <c r="DK3" s="41"/>
      <c r="DL3" s="41"/>
      <c r="DM3" s="41"/>
      <c r="DN3" s="41"/>
      <c r="DO3" s="41"/>
    </row>
    <row r="4" spans="1:119" ht="18.75" customHeight="1">
      <c r="A4" s="42"/>
      <c r="B4" s="400"/>
      <c r="C4" s="401"/>
      <c r="D4" s="401"/>
      <c r="E4" s="402"/>
      <c r="F4" s="402"/>
      <c r="G4" s="402"/>
      <c r="H4" s="402"/>
      <c r="I4" s="402"/>
      <c r="J4" s="402"/>
      <c r="K4" s="402"/>
      <c r="L4" s="402"/>
      <c r="M4" s="402"/>
      <c r="N4" s="402"/>
      <c r="O4" s="402"/>
      <c r="P4" s="402"/>
      <c r="Q4" s="402"/>
      <c r="R4" s="408"/>
      <c r="S4" s="408"/>
      <c r="T4" s="408"/>
      <c r="U4" s="408"/>
      <c r="V4" s="409"/>
      <c r="W4" s="412"/>
      <c r="X4" s="413"/>
      <c r="Y4" s="413"/>
      <c r="Z4" s="413"/>
      <c r="AA4" s="413"/>
      <c r="AB4" s="401"/>
      <c r="AC4" s="408"/>
      <c r="AD4" s="413"/>
      <c r="AE4" s="413"/>
      <c r="AF4" s="413"/>
      <c r="AG4" s="413"/>
      <c r="AH4" s="413"/>
      <c r="AI4" s="413"/>
      <c r="AJ4" s="413"/>
      <c r="AK4" s="413"/>
      <c r="AL4" s="416"/>
      <c r="AM4" s="414"/>
      <c r="AN4" s="415"/>
      <c r="AO4" s="415"/>
      <c r="AP4" s="415"/>
      <c r="AQ4" s="415"/>
      <c r="AR4" s="415"/>
      <c r="AS4" s="415"/>
      <c r="AT4" s="415"/>
      <c r="AU4" s="415"/>
      <c r="AV4" s="415"/>
      <c r="AW4" s="415"/>
      <c r="AX4" s="417"/>
      <c r="AY4" s="384" t="s">
        <v>29</v>
      </c>
      <c r="AZ4" s="385"/>
      <c r="BA4" s="385"/>
      <c r="BB4" s="385"/>
      <c r="BC4" s="385"/>
      <c r="BD4" s="385"/>
      <c r="BE4" s="385"/>
      <c r="BF4" s="385"/>
      <c r="BG4" s="385"/>
      <c r="BH4" s="385"/>
      <c r="BI4" s="385"/>
      <c r="BJ4" s="385"/>
      <c r="BK4" s="385"/>
      <c r="BL4" s="385"/>
      <c r="BM4" s="386"/>
      <c r="BN4" s="387">
        <v>26720825</v>
      </c>
      <c r="BO4" s="388"/>
      <c r="BP4" s="388"/>
      <c r="BQ4" s="388"/>
      <c r="BR4" s="388"/>
      <c r="BS4" s="388"/>
      <c r="BT4" s="388"/>
      <c r="BU4" s="389"/>
      <c r="BV4" s="387">
        <v>28351268</v>
      </c>
      <c r="BW4" s="388"/>
      <c r="BX4" s="388"/>
      <c r="BY4" s="388"/>
      <c r="BZ4" s="388"/>
      <c r="CA4" s="388"/>
      <c r="CB4" s="388"/>
      <c r="CC4" s="389"/>
      <c r="CD4" s="390" t="s">
        <v>30</v>
      </c>
      <c r="CE4" s="391"/>
      <c r="CF4" s="391"/>
      <c r="CG4" s="391"/>
      <c r="CH4" s="391"/>
      <c r="CI4" s="391"/>
      <c r="CJ4" s="391"/>
      <c r="CK4" s="391"/>
      <c r="CL4" s="391"/>
      <c r="CM4" s="391"/>
      <c r="CN4" s="391"/>
      <c r="CO4" s="391"/>
      <c r="CP4" s="391"/>
      <c r="CQ4" s="391"/>
      <c r="CR4" s="391"/>
      <c r="CS4" s="392"/>
      <c r="CT4" s="393">
        <v>10.4</v>
      </c>
      <c r="CU4" s="394"/>
      <c r="CV4" s="394"/>
      <c r="CW4" s="394"/>
      <c r="CX4" s="394"/>
      <c r="CY4" s="394"/>
      <c r="CZ4" s="394"/>
      <c r="DA4" s="395"/>
      <c r="DB4" s="393">
        <v>9.6</v>
      </c>
      <c r="DC4" s="394"/>
      <c r="DD4" s="394"/>
      <c r="DE4" s="394"/>
      <c r="DF4" s="394"/>
      <c r="DG4" s="394"/>
      <c r="DH4" s="394"/>
      <c r="DI4" s="395"/>
      <c r="DJ4" s="41"/>
      <c r="DK4" s="41"/>
      <c r="DL4" s="41"/>
      <c r="DM4" s="41"/>
      <c r="DN4" s="41"/>
      <c r="DO4" s="41"/>
    </row>
    <row r="5" spans="1:119" ht="18.75" customHeight="1">
      <c r="A5" s="42"/>
      <c r="B5" s="403"/>
      <c r="C5" s="404"/>
      <c r="D5" s="404"/>
      <c r="E5" s="405"/>
      <c r="F5" s="405"/>
      <c r="G5" s="405"/>
      <c r="H5" s="405"/>
      <c r="I5" s="405"/>
      <c r="J5" s="405"/>
      <c r="K5" s="405"/>
      <c r="L5" s="405"/>
      <c r="M5" s="405"/>
      <c r="N5" s="405"/>
      <c r="O5" s="405"/>
      <c r="P5" s="405"/>
      <c r="Q5" s="405"/>
      <c r="R5" s="410"/>
      <c r="S5" s="410"/>
      <c r="T5" s="410"/>
      <c r="U5" s="410"/>
      <c r="V5" s="411"/>
      <c r="W5" s="414"/>
      <c r="X5" s="415"/>
      <c r="Y5" s="415"/>
      <c r="Z5" s="415"/>
      <c r="AA5" s="415"/>
      <c r="AB5" s="404"/>
      <c r="AC5" s="410"/>
      <c r="AD5" s="415"/>
      <c r="AE5" s="415"/>
      <c r="AF5" s="415"/>
      <c r="AG5" s="415"/>
      <c r="AH5" s="415"/>
      <c r="AI5" s="415"/>
      <c r="AJ5" s="415"/>
      <c r="AK5" s="415"/>
      <c r="AL5" s="417"/>
      <c r="AM5" s="453" t="s">
        <v>31</v>
      </c>
      <c r="AN5" s="454"/>
      <c r="AO5" s="454"/>
      <c r="AP5" s="454"/>
      <c r="AQ5" s="454"/>
      <c r="AR5" s="454"/>
      <c r="AS5" s="454"/>
      <c r="AT5" s="455"/>
      <c r="AU5" s="456" t="s">
        <v>32</v>
      </c>
      <c r="AV5" s="457"/>
      <c r="AW5" s="457"/>
      <c r="AX5" s="457"/>
      <c r="AY5" s="458" t="s">
        <v>33</v>
      </c>
      <c r="AZ5" s="459"/>
      <c r="BA5" s="459"/>
      <c r="BB5" s="459"/>
      <c r="BC5" s="459"/>
      <c r="BD5" s="459"/>
      <c r="BE5" s="459"/>
      <c r="BF5" s="459"/>
      <c r="BG5" s="459"/>
      <c r="BH5" s="459"/>
      <c r="BI5" s="459"/>
      <c r="BJ5" s="459"/>
      <c r="BK5" s="459"/>
      <c r="BL5" s="459"/>
      <c r="BM5" s="460"/>
      <c r="BN5" s="424">
        <v>25220175</v>
      </c>
      <c r="BO5" s="425"/>
      <c r="BP5" s="425"/>
      <c r="BQ5" s="425"/>
      <c r="BR5" s="425"/>
      <c r="BS5" s="425"/>
      <c r="BT5" s="425"/>
      <c r="BU5" s="426"/>
      <c r="BV5" s="424">
        <v>26793121</v>
      </c>
      <c r="BW5" s="425"/>
      <c r="BX5" s="425"/>
      <c r="BY5" s="425"/>
      <c r="BZ5" s="425"/>
      <c r="CA5" s="425"/>
      <c r="CB5" s="425"/>
      <c r="CC5" s="426"/>
      <c r="CD5" s="427" t="s">
        <v>34</v>
      </c>
      <c r="CE5" s="428"/>
      <c r="CF5" s="428"/>
      <c r="CG5" s="428"/>
      <c r="CH5" s="428"/>
      <c r="CI5" s="428"/>
      <c r="CJ5" s="428"/>
      <c r="CK5" s="428"/>
      <c r="CL5" s="428"/>
      <c r="CM5" s="428"/>
      <c r="CN5" s="428"/>
      <c r="CO5" s="428"/>
      <c r="CP5" s="428"/>
      <c r="CQ5" s="428"/>
      <c r="CR5" s="428"/>
      <c r="CS5" s="429"/>
      <c r="CT5" s="421">
        <v>90.7</v>
      </c>
      <c r="CU5" s="422"/>
      <c r="CV5" s="422"/>
      <c r="CW5" s="422"/>
      <c r="CX5" s="422"/>
      <c r="CY5" s="422"/>
      <c r="CZ5" s="422"/>
      <c r="DA5" s="423"/>
      <c r="DB5" s="421">
        <v>89.9</v>
      </c>
      <c r="DC5" s="422"/>
      <c r="DD5" s="422"/>
      <c r="DE5" s="422"/>
      <c r="DF5" s="422"/>
      <c r="DG5" s="422"/>
      <c r="DH5" s="422"/>
      <c r="DI5" s="423"/>
      <c r="DJ5" s="41"/>
      <c r="DK5" s="41"/>
      <c r="DL5" s="41"/>
      <c r="DM5" s="41"/>
      <c r="DN5" s="41"/>
      <c r="DO5" s="41"/>
    </row>
    <row r="6" spans="1:119" ht="18.75" customHeight="1">
      <c r="A6" s="42"/>
      <c r="B6" s="430" t="s">
        <v>35</v>
      </c>
      <c r="C6" s="431"/>
      <c r="D6" s="431"/>
      <c r="E6" s="432"/>
      <c r="F6" s="432"/>
      <c r="G6" s="432"/>
      <c r="H6" s="432"/>
      <c r="I6" s="432"/>
      <c r="J6" s="432"/>
      <c r="K6" s="432"/>
      <c r="L6" s="432" t="s">
        <v>36</v>
      </c>
      <c r="M6" s="432"/>
      <c r="N6" s="432"/>
      <c r="O6" s="432"/>
      <c r="P6" s="432"/>
      <c r="Q6" s="432"/>
      <c r="R6" s="436"/>
      <c r="S6" s="436"/>
      <c r="T6" s="436"/>
      <c r="U6" s="436"/>
      <c r="V6" s="437"/>
      <c r="W6" s="440" t="s">
        <v>37</v>
      </c>
      <c r="X6" s="441"/>
      <c r="Y6" s="441"/>
      <c r="Z6" s="441"/>
      <c r="AA6" s="441"/>
      <c r="AB6" s="431"/>
      <c r="AC6" s="444" t="s">
        <v>38</v>
      </c>
      <c r="AD6" s="445"/>
      <c r="AE6" s="445"/>
      <c r="AF6" s="445"/>
      <c r="AG6" s="445"/>
      <c r="AH6" s="445"/>
      <c r="AI6" s="445"/>
      <c r="AJ6" s="445"/>
      <c r="AK6" s="445"/>
      <c r="AL6" s="446"/>
      <c r="AM6" s="453" t="s">
        <v>39</v>
      </c>
      <c r="AN6" s="454"/>
      <c r="AO6" s="454"/>
      <c r="AP6" s="454"/>
      <c r="AQ6" s="454"/>
      <c r="AR6" s="454"/>
      <c r="AS6" s="454"/>
      <c r="AT6" s="455"/>
      <c r="AU6" s="456" t="s">
        <v>32</v>
      </c>
      <c r="AV6" s="457"/>
      <c r="AW6" s="457"/>
      <c r="AX6" s="457"/>
      <c r="AY6" s="458" t="s">
        <v>40</v>
      </c>
      <c r="AZ6" s="459"/>
      <c r="BA6" s="459"/>
      <c r="BB6" s="459"/>
      <c r="BC6" s="459"/>
      <c r="BD6" s="459"/>
      <c r="BE6" s="459"/>
      <c r="BF6" s="459"/>
      <c r="BG6" s="459"/>
      <c r="BH6" s="459"/>
      <c r="BI6" s="459"/>
      <c r="BJ6" s="459"/>
      <c r="BK6" s="459"/>
      <c r="BL6" s="459"/>
      <c r="BM6" s="460"/>
      <c r="BN6" s="424">
        <v>1500650</v>
      </c>
      <c r="BO6" s="425"/>
      <c r="BP6" s="425"/>
      <c r="BQ6" s="425"/>
      <c r="BR6" s="425"/>
      <c r="BS6" s="425"/>
      <c r="BT6" s="425"/>
      <c r="BU6" s="426"/>
      <c r="BV6" s="424">
        <v>1558147</v>
      </c>
      <c r="BW6" s="425"/>
      <c r="BX6" s="425"/>
      <c r="BY6" s="425"/>
      <c r="BZ6" s="425"/>
      <c r="CA6" s="425"/>
      <c r="CB6" s="425"/>
      <c r="CC6" s="426"/>
      <c r="CD6" s="427" t="s">
        <v>41</v>
      </c>
      <c r="CE6" s="428"/>
      <c r="CF6" s="428"/>
      <c r="CG6" s="428"/>
      <c r="CH6" s="428"/>
      <c r="CI6" s="428"/>
      <c r="CJ6" s="428"/>
      <c r="CK6" s="428"/>
      <c r="CL6" s="428"/>
      <c r="CM6" s="428"/>
      <c r="CN6" s="428"/>
      <c r="CO6" s="428"/>
      <c r="CP6" s="428"/>
      <c r="CQ6" s="428"/>
      <c r="CR6" s="428"/>
      <c r="CS6" s="429"/>
      <c r="CT6" s="461">
        <v>96.4</v>
      </c>
      <c r="CU6" s="462"/>
      <c r="CV6" s="462"/>
      <c r="CW6" s="462"/>
      <c r="CX6" s="462"/>
      <c r="CY6" s="462"/>
      <c r="CZ6" s="462"/>
      <c r="DA6" s="463"/>
      <c r="DB6" s="461">
        <v>95.8</v>
      </c>
      <c r="DC6" s="462"/>
      <c r="DD6" s="462"/>
      <c r="DE6" s="462"/>
      <c r="DF6" s="462"/>
      <c r="DG6" s="462"/>
      <c r="DH6" s="462"/>
      <c r="DI6" s="463"/>
      <c r="DJ6" s="41"/>
      <c r="DK6" s="41"/>
      <c r="DL6" s="41"/>
      <c r="DM6" s="41"/>
      <c r="DN6" s="41"/>
      <c r="DO6" s="41"/>
    </row>
    <row r="7" spans="1:119" ht="18.75" customHeight="1">
      <c r="A7" s="42"/>
      <c r="B7" s="400"/>
      <c r="C7" s="401"/>
      <c r="D7" s="401"/>
      <c r="E7" s="402"/>
      <c r="F7" s="402"/>
      <c r="G7" s="402"/>
      <c r="H7" s="402"/>
      <c r="I7" s="402"/>
      <c r="J7" s="402"/>
      <c r="K7" s="402"/>
      <c r="L7" s="402"/>
      <c r="M7" s="402"/>
      <c r="N7" s="402"/>
      <c r="O7" s="402"/>
      <c r="P7" s="402"/>
      <c r="Q7" s="402"/>
      <c r="R7" s="408"/>
      <c r="S7" s="408"/>
      <c r="T7" s="408"/>
      <c r="U7" s="408"/>
      <c r="V7" s="409"/>
      <c r="W7" s="412"/>
      <c r="X7" s="413"/>
      <c r="Y7" s="413"/>
      <c r="Z7" s="413"/>
      <c r="AA7" s="413"/>
      <c r="AB7" s="401"/>
      <c r="AC7" s="447"/>
      <c r="AD7" s="448"/>
      <c r="AE7" s="448"/>
      <c r="AF7" s="448"/>
      <c r="AG7" s="448"/>
      <c r="AH7" s="448"/>
      <c r="AI7" s="448"/>
      <c r="AJ7" s="448"/>
      <c r="AK7" s="448"/>
      <c r="AL7" s="449"/>
      <c r="AM7" s="453" t="s">
        <v>42</v>
      </c>
      <c r="AN7" s="454"/>
      <c r="AO7" s="454"/>
      <c r="AP7" s="454"/>
      <c r="AQ7" s="454"/>
      <c r="AR7" s="454"/>
      <c r="AS7" s="454"/>
      <c r="AT7" s="455"/>
      <c r="AU7" s="456" t="s">
        <v>43</v>
      </c>
      <c r="AV7" s="457"/>
      <c r="AW7" s="457"/>
      <c r="AX7" s="457"/>
      <c r="AY7" s="458" t="s">
        <v>44</v>
      </c>
      <c r="AZ7" s="459"/>
      <c r="BA7" s="459"/>
      <c r="BB7" s="459"/>
      <c r="BC7" s="459"/>
      <c r="BD7" s="459"/>
      <c r="BE7" s="459"/>
      <c r="BF7" s="459"/>
      <c r="BG7" s="459"/>
      <c r="BH7" s="459"/>
      <c r="BI7" s="459"/>
      <c r="BJ7" s="459"/>
      <c r="BK7" s="459"/>
      <c r="BL7" s="459"/>
      <c r="BM7" s="460"/>
      <c r="BN7" s="424">
        <v>109652</v>
      </c>
      <c r="BO7" s="425"/>
      <c r="BP7" s="425"/>
      <c r="BQ7" s="425"/>
      <c r="BR7" s="425"/>
      <c r="BS7" s="425"/>
      <c r="BT7" s="425"/>
      <c r="BU7" s="426"/>
      <c r="BV7" s="424">
        <v>289202</v>
      </c>
      <c r="BW7" s="425"/>
      <c r="BX7" s="425"/>
      <c r="BY7" s="425"/>
      <c r="BZ7" s="425"/>
      <c r="CA7" s="425"/>
      <c r="CB7" s="425"/>
      <c r="CC7" s="426"/>
      <c r="CD7" s="427" t="s">
        <v>45</v>
      </c>
      <c r="CE7" s="428"/>
      <c r="CF7" s="428"/>
      <c r="CG7" s="428"/>
      <c r="CH7" s="428"/>
      <c r="CI7" s="428"/>
      <c r="CJ7" s="428"/>
      <c r="CK7" s="428"/>
      <c r="CL7" s="428"/>
      <c r="CM7" s="428"/>
      <c r="CN7" s="428"/>
      <c r="CO7" s="428"/>
      <c r="CP7" s="428"/>
      <c r="CQ7" s="428"/>
      <c r="CR7" s="428"/>
      <c r="CS7" s="429"/>
      <c r="CT7" s="424">
        <v>13317001</v>
      </c>
      <c r="CU7" s="425"/>
      <c r="CV7" s="425"/>
      <c r="CW7" s="425"/>
      <c r="CX7" s="425"/>
      <c r="CY7" s="425"/>
      <c r="CZ7" s="425"/>
      <c r="DA7" s="426"/>
      <c r="DB7" s="424">
        <v>13183433</v>
      </c>
      <c r="DC7" s="425"/>
      <c r="DD7" s="425"/>
      <c r="DE7" s="425"/>
      <c r="DF7" s="425"/>
      <c r="DG7" s="425"/>
      <c r="DH7" s="425"/>
      <c r="DI7" s="426"/>
      <c r="DJ7" s="41"/>
      <c r="DK7" s="41"/>
      <c r="DL7" s="41"/>
      <c r="DM7" s="41"/>
      <c r="DN7" s="41"/>
      <c r="DO7" s="41"/>
    </row>
    <row r="8" spans="1:119" ht="18.75" customHeight="1" thickBot="1">
      <c r="A8" s="42"/>
      <c r="B8" s="433"/>
      <c r="C8" s="434"/>
      <c r="D8" s="434"/>
      <c r="E8" s="435"/>
      <c r="F8" s="435"/>
      <c r="G8" s="435"/>
      <c r="H8" s="435"/>
      <c r="I8" s="435"/>
      <c r="J8" s="435"/>
      <c r="K8" s="435"/>
      <c r="L8" s="435"/>
      <c r="M8" s="435"/>
      <c r="N8" s="435"/>
      <c r="O8" s="435"/>
      <c r="P8" s="435"/>
      <c r="Q8" s="435"/>
      <c r="R8" s="438"/>
      <c r="S8" s="438"/>
      <c r="T8" s="438"/>
      <c r="U8" s="438"/>
      <c r="V8" s="439"/>
      <c r="W8" s="442"/>
      <c r="X8" s="443"/>
      <c r="Y8" s="443"/>
      <c r="Z8" s="443"/>
      <c r="AA8" s="443"/>
      <c r="AB8" s="434"/>
      <c r="AC8" s="450"/>
      <c r="AD8" s="451"/>
      <c r="AE8" s="451"/>
      <c r="AF8" s="451"/>
      <c r="AG8" s="451"/>
      <c r="AH8" s="451"/>
      <c r="AI8" s="451"/>
      <c r="AJ8" s="451"/>
      <c r="AK8" s="451"/>
      <c r="AL8" s="452"/>
      <c r="AM8" s="453" t="s">
        <v>46</v>
      </c>
      <c r="AN8" s="454"/>
      <c r="AO8" s="454"/>
      <c r="AP8" s="454"/>
      <c r="AQ8" s="454"/>
      <c r="AR8" s="454"/>
      <c r="AS8" s="454"/>
      <c r="AT8" s="455"/>
      <c r="AU8" s="456" t="s">
        <v>47</v>
      </c>
      <c r="AV8" s="457"/>
      <c r="AW8" s="457"/>
      <c r="AX8" s="457"/>
      <c r="AY8" s="458" t="s">
        <v>48</v>
      </c>
      <c r="AZ8" s="459"/>
      <c r="BA8" s="459"/>
      <c r="BB8" s="459"/>
      <c r="BC8" s="459"/>
      <c r="BD8" s="459"/>
      <c r="BE8" s="459"/>
      <c r="BF8" s="459"/>
      <c r="BG8" s="459"/>
      <c r="BH8" s="459"/>
      <c r="BI8" s="459"/>
      <c r="BJ8" s="459"/>
      <c r="BK8" s="459"/>
      <c r="BL8" s="459"/>
      <c r="BM8" s="460"/>
      <c r="BN8" s="424">
        <v>1390998</v>
      </c>
      <c r="BO8" s="425"/>
      <c r="BP8" s="425"/>
      <c r="BQ8" s="425"/>
      <c r="BR8" s="425"/>
      <c r="BS8" s="425"/>
      <c r="BT8" s="425"/>
      <c r="BU8" s="426"/>
      <c r="BV8" s="424">
        <v>1268945</v>
      </c>
      <c r="BW8" s="425"/>
      <c r="BX8" s="425"/>
      <c r="BY8" s="425"/>
      <c r="BZ8" s="425"/>
      <c r="CA8" s="425"/>
      <c r="CB8" s="425"/>
      <c r="CC8" s="426"/>
      <c r="CD8" s="427" t="s">
        <v>49</v>
      </c>
      <c r="CE8" s="428"/>
      <c r="CF8" s="428"/>
      <c r="CG8" s="428"/>
      <c r="CH8" s="428"/>
      <c r="CI8" s="428"/>
      <c r="CJ8" s="428"/>
      <c r="CK8" s="428"/>
      <c r="CL8" s="428"/>
      <c r="CM8" s="428"/>
      <c r="CN8" s="428"/>
      <c r="CO8" s="428"/>
      <c r="CP8" s="428"/>
      <c r="CQ8" s="428"/>
      <c r="CR8" s="428"/>
      <c r="CS8" s="429"/>
      <c r="CT8" s="464">
        <v>0.7</v>
      </c>
      <c r="CU8" s="465"/>
      <c r="CV8" s="465"/>
      <c r="CW8" s="465"/>
      <c r="CX8" s="465"/>
      <c r="CY8" s="465"/>
      <c r="CZ8" s="465"/>
      <c r="DA8" s="466"/>
      <c r="DB8" s="464">
        <v>0.68</v>
      </c>
      <c r="DC8" s="465"/>
      <c r="DD8" s="465"/>
      <c r="DE8" s="465"/>
      <c r="DF8" s="465"/>
      <c r="DG8" s="465"/>
      <c r="DH8" s="465"/>
      <c r="DI8" s="466"/>
      <c r="DJ8" s="41"/>
      <c r="DK8" s="41"/>
      <c r="DL8" s="41"/>
      <c r="DM8" s="41"/>
      <c r="DN8" s="41"/>
      <c r="DO8" s="41"/>
    </row>
    <row r="9" spans="1:119" ht="18.75" customHeight="1" thickBot="1">
      <c r="A9" s="42"/>
      <c r="B9" s="418" t="s">
        <v>50</v>
      </c>
      <c r="C9" s="419"/>
      <c r="D9" s="419"/>
      <c r="E9" s="419"/>
      <c r="F9" s="419"/>
      <c r="G9" s="419"/>
      <c r="H9" s="419"/>
      <c r="I9" s="419"/>
      <c r="J9" s="419"/>
      <c r="K9" s="467"/>
      <c r="L9" s="468" t="s">
        <v>51</v>
      </c>
      <c r="M9" s="469"/>
      <c r="N9" s="469"/>
      <c r="O9" s="469"/>
      <c r="P9" s="469"/>
      <c r="Q9" s="470"/>
      <c r="R9" s="471">
        <v>62194</v>
      </c>
      <c r="S9" s="472"/>
      <c r="T9" s="472"/>
      <c r="U9" s="472"/>
      <c r="V9" s="473"/>
      <c r="W9" s="381" t="s">
        <v>52</v>
      </c>
      <c r="X9" s="382"/>
      <c r="Y9" s="382"/>
      <c r="Z9" s="382"/>
      <c r="AA9" s="382"/>
      <c r="AB9" s="382"/>
      <c r="AC9" s="382"/>
      <c r="AD9" s="382"/>
      <c r="AE9" s="382"/>
      <c r="AF9" s="382"/>
      <c r="AG9" s="382"/>
      <c r="AH9" s="382"/>
      <c r="AI9" s="382"/>
      <c r="AJ9" s="382"/>
      <c r="AK9" s="382"/>
      <c r="AL9" s="383"/>
      <c r="AM9" s="453" t="s">
        <v>53</v>
      </c>
      <c r="AN9" s="454"/>
      <c r="AO9" s="454"/>
      <c r="AP9" s="454"/>
      <c r="AQ9" s="454"/>
      <c r="AR9" s="454"/>
      <c r="AS9" s="454"/>
      <c r="AT9" s="455"/>
      <c r="AU9" s="456" t="s">
        <v>32</v>
      </c>
      <c r="AV9" s="457"/>
      <c r="AW9" s="457"/>
      <c r="AX9" s="457"/>
      <c r="AY9" s="458" t="s">
        <v>54</v>
      </c>
      <c r="AZ9" s="459"/>
      <c r="BA9" s="459"/>
      <c r="BB9" s="459"/>
      <c r="BC9" s="459"/>
      <c r="BD9" s="459"/>
      <c r="BE9" s="459"/>
      <c r="BF9" s="459"/>
      <c r="BG9" s="459"/>
      <c r="BH9" s="459"/>
      <c r="BI9" s="459"/>
      <c r="BJ9" s="459"/>
      <c r="BK9" s="459"/>
      <c r="BL9" s="459"/>
      <c r="BM9" s="460"/>
      <c r="BN9" s="424">
        <v>122053</v>
      </c>
      <c r="BO9" s="425"/>
      <c r="BP9" s="425"/>
      <c r="BQ9" s="425"/>
      <c r="BR9" s="425"/>
      <c r="BS9" s="425"/>
      <c r="BT9" s="425"/>
      <c r="BU9" s="426"/>
      <c r="BV9" s="424">
        <v>-398318</v>
      </c>
      <c r="BW9" s="425"/>
      <c r="BX9" s="425"/>
      <c r="BY9" s="425"/>
      <c r="BZ9" s="425"/>
      <c r="CA9" s="425"/>
      <c r="CB9" s="425"/>
      <c r="CC9" s="426"/>
      <c r="CD9" s="427" t="s">
        <v>55</v>
      </c>
      <c r="CE9" s="428"/>
      <c r="CF9" s="428"/>
      <c r="CG9" s="428"/>
      <c r="CH9" s="428"/>
      <c r="CI9" s="428"/>
      <c r="CJ9" s="428"/>
      <c r="CK9" s="428"/>
      <c r="CL9" s="428"/>
      <c r="CM9" s="428"/>
      <c r="CN9" s="428"/>
      <c r="CO9" s="428"/>
      <c r="CP9" s="428"/>
      <c r="CQ9" s="428"/>
      <c r="CR9" s="428"/>
      <c r="CS9" s="429"/>
      <c r="CT9" s="421">
        <v>13.1</v>
      </c>
      <c r="CU9" s="422"/>
      <c r="CV9" s="422"/>
      <c r="CW9" s="422"/>
      <c r="CX9" s="422"/>
      <c r="CY9" s="422"/>
      <c r="CZ9" s="422"/>
      <c r="DA9" s="423"/>
      <c r="DB9" s="421">
        <v>12.5</v>
      </c>
      <c r="DC9" s="422"/>
      <c r="DD9" s="422"/>
      <c r="DE9" s="422"/>
      <c r="DF9" s="422"/>
      <c r="DG9" s="422"/>
      <c r="DH9" s="422"/>
      <c r="DI9" s="423"/>
      <c r="DJ9" s="41"/>
      <c r="DK9" s="41"/>
      <c r="DL9" s="41"/>
      <c r="DM9" s="41"/>
      <c r="DN9" s="41"/>
      <c r="DO9" s="41"/>
    </row>
    <row r="10" spans="1:119" ht="18.75" customHeight="1" thickBot="1">
      <c r="A10" s="42"/>
      <c r="B10" s="418"/>
      <c r="C10" s="419"/>
      <c r="D10" s="419"/>
      <c r="E10" s="419"/>
      <c r="F10" s="419"/>
      <c r="G10" s="419"/>
      <c r="H10" s="419"/>
      <c r="I10" s="419"/>
      <c r="J10" s="419"/>
      <c r="K10" s="467"/>
      <c r="L10" s="474" t="s">
        <v>56</v>
      </c>
      <c r="M10" s="454"/>
      <c r="N10" s="454"/>
      <c r="O10" s="454"/>
      <c r="P10" s="454"/>
      <c r="Q10" s="455"/>
      <c r="R10" s="475">
        <v>62214</v>
      </c>
      <c r="S10" s="476"/>
      <c r="T10" s="476"/>
      <c r="U10" s="476"/>
      <c r="V10" s="477"/>
      <c r="W10" s="412"/>
      <c r="X10" s="413"/>
      <c r="Y10" s="413"/>
      <c r="Z10" s="413"/>
      <c r="AA10" s="413"/>
      <c r="AB10" s="413"/>
      <c r="AC10" s="413"/>
      <c r="AD10" s="413"/>
      <c r="AE10" s="413"/>
      <c r="AF10" s="413"/>
      <c r="AG10" s="413"/>
      <c r="AH10" s="413"/>
      <c r="AI10" s="413"/>
      <c r="AJ10" s="413"/>
      <c r="AK10" s="413"/>
      <c r="AL10" s="416"/>
      <c r="AM10" s="453" t="s">
        <v>57</v>
      </c>
      <c r="AN10" s="454"/>
      <c r="AO10" s="454"/>
      <c r="AP10" s="454"/>
      <c r="AQ10" s="454"/>
      <c r="AR10" s="454"/>
      <c r="AS10" s="454"/>
      <c r="AT10" s="455"/>
      <c r="AU10" s="456" t="s">
        <v>58</v>
      </c>
      <c r="AV10" s="457"/>
      <c r="AW10" s="457"/>
      <c r="AX10" s="457"/>
      <c r="AY10" s="458" t="s">
        <v>59</v>
      </c>
      <c r="AZ10" s="459"/>
      <c r="BA10" s="459"/>
      <c r="BB10" s="459"/>
      <c r="BC10" s="459"/>
      <c r="BD10" s="459"/>
      <c r="BE10" s="459"/>
      <c r="BF10" s="459"/>
      <c r="BG10" s="459"/>
      <c r="BH10" s="459"/>
      <c r="BI10" s="459"/>
      <c r="BJ10" s="459"/>
      <c r="BK10" s="459"/>
      <c r="BL10" s="459"/>
      <c r="BM10" s="460"/>
      <c r="BN10" s="424">
        <v>631228</v>
      </c>
      <c r="BO10" s="425"/>
      <c r="BP10" s="425"/>
      <c r="BQ10" s="425"/>
      <c r="BR10" s="425"/>
      <c r="BS10" s="425"/>
      <c r="BT10" s="425"/>
      <c r="BU10" s="426"/>
      <c r="BV10" s="424">
        <v>830742</v>
      </c>
      <c r="BW10" s="425"/>
      <c r="BX10" s="425"/>
      <c r="BY10" s="425"/>
      <c r="BZ10" s="425"/>
      <c r="CA10" s="425"/>
      <c r="CB10" s="425"/>
      <c r="CC10" s="426"/>
      <c r="CD10" s="46" t="s">
        <v>60</v>
      </c>
      <c r="CE10" s="47"/>
      <c r="CF10" s="47"/>
      <c r="CG10" s="47"/>
      <c r="CH10" s="47"/>
      <c r="CI10" s="47"/>
      <c r="CJ10" s="47"/>
      <c r="CK10" s="47"/>
      <c r="CL10" s="47"/>
      <c r="CM10" s="47"/>
      <c r="CN10" s="47"/>
      <c r="CO10" s="47"/>
      <c r="CP10" s="47"/>
      <c r="CQ10" s="47"/>
      <c r="CR10" s="47"/>
      <c r="CS10" s="48"/>
      <c r="CT10" s="49"/>
      <c r="CU10" s="50"/>
      <c r="CV10" s="50"/>
      <c r="CW10" s="50"/>
      <c r="CX10" s="50"/>
      <c r="CY10" s="50"/>
      <c r="CZ10" s="50"/>
      <c r="DA10" s="51"/>
      <c r="DB10" s="49"/>
      <c r="DC10" s="50"/>
      <c r="DD10" s="50"/>
      <c r="DE10" s="50"/>
      <c r="DF10" s="50"/>
      <c r="DG10" s="50"/>
      <c r="DH10" s="50"/>
      <c r="DI10" s="51"/>
      <c r="DJ10" s="41"/>
      <c r="DK10" s="41"/>
      <c r="DL10" s="41"/>
      <c r="DM10" s="41"/>
      <c r="DN10" s="41"/>
      <c r="DO10" s="41"/>
    </row>
    <row r="11" spans="1:119" ht="18.75" customHeight="1" thickBot="1">
      <c r="A11" s="42"/>
      <c r="B11" s="418"/>
      <c r="C11" s="419"/>
      <c r="D11" s="419"/>
      <c r="E11" s="419"/>
      <c r="F11" s="419"/>
      <c r="G11" s="419"/>
      <c r="H11" s="419"/>
      <c r="I11" s="419"/>
      <c r="J11" s="419"/>
      <c r="K11" s="467"/>
      <c r="L11" s="478" t="s">
        <v>61</v>
      </c>
      <c r="M11" s="479"/>
      <c r="N11" s="479"/>
      <c r="O11" s="479"/>
      <c r="P11" s="479"/>
      <c r="Q11" s="480"/>
      <c r="R11" s="481" t="s">
        <v>62</v>
      </c>
      <c r="S11" s="482"/>
      <c r="T11" s="482"/>
      <c r="U11" s="482"/>
      <c r="V11" s="483"/>
      <c r="W11" s="412"/>
      <c r="X11" s="413"/>
      <c r="Y11" s="413"/>
      <c r="Z11" s="413"/>
      <c r="AA11" s="413"/>
      <c r="AB11" s="413"/>
      <c r="AC11" s="413"/>
      <c r="AD11" s="413"/>
      <c r="AE11" s="413"/>
      <c r="AF11" s="413"/>
      <c r="AG11" s="413"/>
      <c r="AH11" s="413"/>
      <c r="AI11" s="413"/>
      <c r="AJ11" s="413"/>
      <c r="AK11" s="413"/>
      <c r="AL11" s="416"/>
      <c r="AM11" s="453" t="s">
        <v>63</v>
      </c>
      <c r="AN11" s="454"/>
      <c r="AO11" s="454"/>
      <c r="AP11" s="454"/>
      <c r="AQ11" s="454"/>
      <c r="AR11" s="454"/>
      <c r="AS11" s="454"/>
      <c r="AT11" s="455"/>
      <c r="AU11" s="456" t="s">
        <v>64</v>
      </c>
      <c r="AV11" s="457"/>
      <c r="AW11" s="457"/>
      <c r="AX11" s="457"/>
      <c r="AY11" s="458" t="s">
        <v>65</v>
      </c>
      <c r="AZ11" s="459"/>
      <c r="BA11" s="459"/>
      <c r="BB11" s="459"/>
      <c r="BC11" s="459"/>
      <c r="BD11" s="459"/>
      <c r="BE11" s="459"/>
      <c r="BF11" s="459"/>
      <c r="BG11" s="459"/>
      <c r="BH11" s="459"/>
      <c r="BI11" s="459"/>
      <c r="BJ11" s="459"/>
      <c r="BK11" s="459"/>
      <c r="BL11" s="459"/>
      <c r="BM11" s="460"/>
      <c r="BN11" s="424">
        <v>0</v>
      </c>
      <c r="BO11" s="425"/>
      <c r="BP11" s="425"/>
      <c r="BQ11" s="425"/>
      <c r="BR11" s="425"/>
      <c r="BS11" s="425"/>
      <c r="BT11" s="425"/>
      <c r="BU11" s="426"/>
      <c r="BV11" s="424">
        <v>0</v>
      </c>
      <c r="BW11" s="425"/>
      <c r="BX11" s="425"/>
      <c r="BY11" s="425"/>
      <c r="BZ11" s="425"/>
      <c r="CA11" s="425"/>
      <c r="CB11" s="425"/>
      <c r="CC11" s="426"/>
      <c r="CD11" s="427" t="s">
        <v>66</v>
      </c>
      <c r="CE11" s="428"/>
      <c r="CF11" s="428"/>
      <c r="CG11" s="428"/>
      <c r="CH11" s="428"/>
      <c r="CI11" s="428"/>
      <c r="CJ11" s="428"/>
      <c r="CK11" s="428"/>
      <c r="CL11" s="428"/>
      <c r="CM11" s="428"/>
      <c r="CN11" s="428"/>
      <c r="CO11" s="428"/>
      <c r="CP11" s="428"/>
      <c r="CQ11" s="428"/>
      <c r="CR11" s="428"/>
      <c r="CS11" s="429"/>
      <c r="CT11" s="464" t="s">
        <v>68</v>
      </c>
      <c r="CU11" s="465"/>
      <c r="CV11" s="465"/>
      <c r="CW11" s="465"/>
      <c r="CX11" s="465"/>
      <c r="CY11" s="465"/>
      <c r="CZ11" s="465"/>
      <c r="DA11" s="466"/>
      <c r="DB11" s="464" t="s">
        <v>68</v>
      </c>
      <c r="DC11" s="465"/>
      <c r="DD11" s="465"/>
      <c r="DE11" s="465"/>
      <c r="DF11" s="465"/>
      <c r="DG11" s="465"/>
      <c r="DH11" s="465"/>
      <c r="DI11" s="466"/>
      <c r="DJ11" s="41"/>
      <c r="DK11" s="41"/>
      <c r="DL11" s="41"/>
      <c r="DM11" s="41"/>
      <c r="DN11" s="41"/>
      <c r="DO11" s="41"/>
    </row>
    <row r="12" spans="1:119" ht="18.75" customHeight="1">
      <c r="A12" s="42"/>
      <c r="B12" s="484" t="s">
        <v>69</v>
      </c>
      <c r="C12" s="485"/>
      <c r="D12" s="485"/>
      <c r="E12" s="485"/>
      <c r="F12" s="485"/>
      <c r="G12" s="485"/>
      <c r="H12" s="485"/>
      <c r="I12" s="485"/>
      <c r="J12" s="485"/>
      <c r="K12" s="486"/>
      <c r="L12" s="493" t="s">
        <v>70</v>
      </c>
      <c r="M12" s="494"/>
      <c r="N12" s="494"/>
      <c r="O12" s="494"/>
      <c r="P12" s="494"/>
      <c r="Q12" s="495"/>
      <c r="R12" s="496">
        <v>62073</v>
      </c>
      <c r="S12" s="497"/>
      <c r="T12" s="497"/>
      <c r="U12" s="497"/>
      <c r="V12" s="498"/>
      <c r="W12" s="499" t="s">
        <v>24</v>
      </c>
      <c r="X12" s="457"/>
      <c r="Y12" s="457"/>
      <c r="Z12" s="457"/>
      <c r="AA12" s="457"/>
      <c r="AB12" s="500"/>
      <c r="AC12" s="456" t="s">
        <v>71</v>
      </c>
      <c r="AD12" s="457"/>
      <c r="AE12" s="457"/>
      <c r="AF12" s="457"/>
      <c r="AG12" s="500"/>
      <c r="AH12" s="456" t="s">
        <v>72</v>
      </c>
      <c r="AI12" s="457"/>
      <c r="AJ12" s="457"/>
      <c r="AK12" s="457"/>
      <c r="AL12" s="501"/>
      <c r="AM12" s="453" t="s">
        <v>73</v>
      </c>
      <c r="AN12" s="454"/>
      <c r="AO12" s="454"/>
      <c r="AP12" s="454"/>
      <c r="AQ12" s="454"/>
      <c r="AR12" s="454"/>
      <c r="AS12" s="454"/>
      <c r="AT12" s="455"/>
      <c r="AU12" s="456" t="s">
        <v>74</v>
      </c>
      <c r="AV12" s="457"/>
      <c r="AW12" s="457"/>
      <c r="AX12" s="457"/>
      <c r="AY12" s="458" t="s">
        <v>75</v>
      </c>
      <c r="AZ12" s="459"/>
      <c r="BA12" s="459"/>
      <c r="BB12" s="459"/>
      <c r="BC12" s="459"/>
      <c r="BD12" s="459"/>
      <c r="BE12" s="459"/>
      <c r="BF12" s="459"/>
      <c r="BG12" s="459"/>
      <c r="BH12" s="459"/>
      <c r="BI12" s="459"/>
      <c r="BJ12" s="459"/>
      <c r="BK12" s="459"/>
      <c r="BL12" s="459"/>
      <c r="BM12" s="460"/>
      <c r="BN12" s="424">
        <v>1074890</v>
      </c>
      <c r="BO12" s="425"/>
      <c r="BP12" s="425"/>
      <c r="BQ12" s="425"/>
      <c r="BR12" s="425"/>
      <c r="BS12" s="425"/>
      <c r="BT12" s="425"/>
      <c r="BU12" s="426"/>
      <c r="BV12" s="424">
        <v>545549</v>
      </c>
      <c r="BW12" s="425"/>
      <c r="BX12" s="425"/>
      <c r="BY12" s="425"/>
      <c r="BZ12" s="425"/>
      <c r="CA12" s="425"/>
      <c r="CB12" s="425"/>
      <c r="CC12" s="426"/>
      <c r="CD12" s="427" t="s">
        <v>76</v>
      </c>
      <c r="CE12" s="428"/>
      <c r="CF12" s="428"/>
      <c r="CG12" s="428"/>
      <c r="CH12" s="428"/>
      <c r="CI12" s="428"/>
      <c r="CJ12" s="428"/>
      <c r="CK12" s="428"/>
      <c r="CL12" s="428"/>
      <c r="CM12" s="428"/>
      <c r="CN12" s="428"/>
      <c r="CO12" s="428"/>
      <c r="CP12" s="428"/>
      <c r="CQ12" s="428"/>
      <c r="CR12" s="428"/>
      <c r="CS12" s="429"/>
      <c r="CT12" s="464" t="s">
        <v>77</v>
      </c>
      <c r="CU12" s="465"/>
      <c r="CV12" s="465"/>
      <c r="CW12" s="465"/>
      <c r="CX12" s="465"/>
      <c r="CY12" s="465"/>
      <c r="CZ12" s="465"/>
      <c r="DA12" s="466"/>
      <c r="DB12" s="464" t="s">
        <v>77</v>
      </c>
      <c r="DC12" s="465"/>
      <c r="DD12" s="465"/>
      <c r="DE12" s="465"/>
      <c r="DF12" s="465"/>
      <c r="DG12" s="465"/>
      <c r="DH12" s="465"/>
      <c r="DI12" s="466"/>
      <c r="DJ12" s="41"/>
      <c r="DK12" s="41"/>
      <c r="DL12" s="41"/>
      <c r="DM12" s="41"/>
      <c r="DN12" s="41"/>
      <c r="DO12" s="41"/>
    </row>
    <row r="13" spans="1:119" ht="18.75" customHeight="1">
      <c r="A13" s="42"/>
      <c r="B13" s="487"/>
      <c r="C13" s="488"/>
      <c r="D13" s="488"/>
      <c r="E13" s="488"/>
      <c r="F13" s="488"/>
      <c r="G13" s="488"/>
      <c r="H13" s="488"/>
      <c r="I13" s="488"/>
      <c r="J13" s="488"/>
      <c r="K13" s="489"/>
      <c r="L13" s="52"/>
      <c r="M13" s="512" t="s">
        <v>78</v>
      </c>
      <c r="N13" s="513"/>
      <c r="O13" s="513"/>
      <c r="P13" s="513"/>
      <c r="Q13" s="514"/>
      <c r="R13" s="505">
        <v>61567</v>
      </c>
      <c r="S13" s="506"/>
      <c r="T13" s="506"/>
      <c r="U13" s="506"/>
      <c r="V13" s="507"/>
      <c r="W13" s="440" t="s">
        <v>79</v>
      </c>
      <c r="X13" s="441"/>
      <c r="Y13" s="441"/>
      <c r="Z13" s="441"/>
      <c r="AA13" s="441"/>
      <c r="AB13" s="431"/>
      <c r="AC13" s="475">
        <v>3299</v>
      </c>
      <c r="AD13" s="476"/>
      <c r="AE13" s="476"/>
      <c r="AF13" s="476"/>
      <c r="AG13" s="515"/>
      <c r="AH13" s="475">
        <v>3510</v>
      </c>
      <c r="AI13" s="476"/>
      <c r="AJ13" s="476"/>
      <c r="AK13" s="476"/>
      <c r="AL13" s="477"/>
      <c r="AM13" s="453" t="s">
        <v>80</v>
      </c>
      <c r="AN13" s="454"/>
      <c r="AO13" s="454"/>
      <c r="AP13" s="454"/>
      <c r="AQ13" s="454"/>
      <c r="AR13" s="454"/>
      <c r="AS13" s="454"/>
      <c r="AT13" s="455"/>
      <c r="AU13" s="456" t="s">
        <v>74</v>
      </c>
      <c r="AV13" s="457"/>
      <c r="AW13" s="457"/>
      <c r="AX13" s="457"/>
      <c r="AY13" s="458" t="s">
        <v>81</v>
      </c>
      <c r="AZ13" s="459"/>
      <c r="BA13" s="459"/>
      <c r="BB13" s="459"/>
      <c r="BC13" s="459"/>
      <c r="BD13" s="459"/>
      <c r="BE13" s="459"/>
      <c r="BF13" s="459"/>
      <c r="BG13" s="459"/>
      <c r="BH13" s="459"/>
      <c r="BI13" s="459"/>
      <c r="BJ13" s="459"/>
      <c r="BK13" s="459"/>
      <c r="BL13" s="459"/>
      <c r="BM13" s="460"/>
      <c r="BN13" s="424">
        <v>-321609</v>
      </c>
      <c r="BO13" s="425"/>
      <c r="BP13" s="425"/>
      <c r="BQ13" s="425"/>
      <c r="BR13" s="425"/>
      <c r="BS13" s="425"/>
      <c r="BT13" s="425"/>
      <c r="BU13" s="426"/>
      <c r="BV13" s="424">
        <v>-113125</v>
      </c>
      <c r="BW13" s="425"/>
      <c r="BX13" s="425"/>
      <c r="BY13" s="425"/>
      <c r="BZ13" s="425"/>
      <c r="CA13" s="425"/>
      <c r="CB13" s="425"/>
      <c r="CC13" s="426"/>
      <c r="CD13" s="427" t="s">
        <v>82</v>
      </c>
      <c r="CE13" s="428"/>
      <c r="CF13" s="428"/>
      <c r="CG13" s="428"/>
      <c r="CH13" s="428"/>
      <c r="CI13" s="428"/>
      <c r="CJ13" s="428"/>
      <c r="CK13" s="428"/>
      <c r="CL13" s="428"/>
      <c r="CM13" s="428"/>
      <c r="CN13" s="428"/>
      <c r="CO13" s="428"/>
      <c r="CP13" s="428"/>
      <c r="CQ13" s="428"/>
      <c r="CR13" s="428"/>
      <c r="CS13" s="429"/>
      <c r="CT13" s="421">
        <v>5.3</v>
      </c>
      <c r="CU13" s="422"/>
      <c r="CV13" s="422"/>
      <c r="CW13" s="422"/>
      <c r="CX13" s="422"/>
      <c r="CY13" s="422"/>
      <c r="CZ13" s="422"/>
      <c r="DA13" s="423"/>
      <c r="DB13" s="421">
        <v>4.7</v>
      </c>
      <c r="DC13" s="422"/>
      <c r="DD13" s="422"/>
      <c r="DE13" s="422"/>
      <c r="DF13" s="422"/>
      <c r="DG13" s="422"/>
      <c r="DH13" s="422"/>
      <c r="DI13" s="423"/>
      <c r="DJ13" s="41"/>
      <c r="DK13" s="41"/>
      <c r="DL13" s="41"/>
      <c r="DM13" s="41"/>
      <c r="DN13" s="41"/>
      <c r="DO13" s="41"/>
    </row>
    <row r="14" spans="1:119" ht="18.75" customHeight="1" thickBot="1">
      <c r="A14" s="42"/>
      <c r="B14" s="487"/>
      <c r="C14" s="488"/>
      <c r="D14" s="488"/>
      <c r="E14" s="488"/>
      <c r="F14" s="488"/>
      <c r="G14" s="488"/>
      <c r="H14" s="488"/>
      <c r="I14" s="488"/>
      <c r="J14" s="488"/>
      <c r="K14" s="489"/>
      <c r="L14" s="502" t="s">
        <v>83</v>
      </c>
      <c r="M14" s="503"/>
      <c r="N14" s="503"/>
      <c r="O14" s="503"/>
      <c r="P14" s="503"/>
      <c r="Q14" s="504"/>
      <c r="R14" s="505">
        <v>61998</v>
      </c>
      <c r="S14" s="506"/>
      <c r="T14" s="506"/>
      <c r="U14" s="506"/>
      <c r="V14" s="507"/>
      <c r="W14" s="414"/>
      <c r="X14" s="415"/>
      <c r="Y14" s="415"/>
      <c r="Z14" s="415"/>
      <c r="AA14" s="415"/>
      <c r="AB14" s="404"/>
      <c r="AC14" s="508">
        <v>10.5</v>
      </c>
      <c r="AD14" s="509"/>
      <c r="AE14" s="509"/>
      <c r="AF14" s="509"/>
      <c r="AG14" s="510"/>
      <c r="AH14" s="508">
        <v>11.5</v>
      </c>
      <c r="AI14" s="509"/>
      <c r="AJ14" s="509"/>
      <c r="AK14" s="509"/>
      <c r="AL14" s="511"/>
      <c r="AM14" s="453"/>
      <c r="AN14" s="454"/>
      <c r="AO14" s="454"/>
      <c r="AP14" s="454"/>
      <c r="AQ14" s="454"/>
      <c r="AR14" s="454"/>
      <c r="AS14" s="454"/>
      <c r="AT14" s="455"/>
      <c r="AU14" s="456"/>
      <c r="AV14" s="457"/>
      <c r="AW14" s="457"/>
      <c r="AX14" s="457"/>
      <c r="AY14" s="458"/>
      <c r="AZ14" s="459"/>
      <c r="BA14" s="459"/>
      <c r="BB14" s="459"/>
      <c r="BC14" s="459"/>
      <c r="BD14" s="459"/>
      <c r="BE14" s="459"/>
      <c r="BF14" s="459"/>
      <c r="BG14" s="459"/>
      <c r="BH14" s="459"/>
      <c r="BI14" s="459"/>
      <c r="BJ14" s="459"/>
      <c r="BK14" s="459"/>
      <c r="BL14" s="459"/>
      <c r="BM14" s="460"/>
      <c r="BN14" s="424"/>
      <c r="BO14" s="425"/>
      <c r="BP14" s="425"/>
      <c r="BQ14" s="425"/>
      <c r="BR14" s="425"/>
      <c r="BS14" s="425"/>
      <c r="BT14" s="425"/>
      <c r="BU14" s="426"/>
      <c r="BV14" s="424"/>
      <c r="BW14" s="425"/>
      <c r="BX14" s="425"/>
      <c r="BY14" s="425"/>
      <c r="BZ14" s="425"/>
      <c r="CA14" s="425"/>
      <c r="CB14" s="425"/>
      <c r="CC14" s="426"/>
      <c r="CD14" s="516" t="s">
        <v>84</v>
      </c>
      <c r="CE14" s="517"/>
      <c r="CF14" s="517"/>
      <c r="CG14" s="517"/>
      <c r="CH14" s="517"/>
      <c r="CI14" s="517"/>
      <c r="CJ14" s="517"/>
      <c r="CK14" s="517"/>
      <c r="CL14" s="517"/>
      <c r="CM14" s="517"/>
      <c r="CN14" s="517"/>
      <c r="CO14" s="517"/>
      <c r="CP14" s="517"/>
      <c r="CQ14" s="517"/>
      <c r="CR14" s="517"/>
      <c r="CS14" s="518"/>
      <c r="CT14" s="519">
        <v>6</v>
      </c>
      <c r="CU14" s="520"/>
      <c r="CV14" s="520"/>
      <c r="CW14" s="520"/>
      <c r="CX14" s="520"/>
      <c r="CY14" s="520"/>
      <c r="CZ14" s="520"/>
      <c r="DA14" s="521"/>
      <c r="DB14" s="519">
        <v>24.2</v>
      </c>
      <c r="DC14" s="520"/>
      <c r="DD14" s="520"/>
      <c r="DE14" s="520"/>
      <c r="DF14" s="520"/>
      <c r="DG14" s="520"/>
      <c r="DH14" s="520"/>
      <c r="DI14" s="521"/>
      <c r="DJ14" s="41"/>
      <c r="DK14" s="41"/>
      <c r="DL14" s="41"/>
      <c r="DM14" s="41"/>
      <c r="DN14" s="41"/>
      <c r="DO14" s="41"/>
    </row>
    <row r="15" spans="1:119" ht="18.75" customHeight="1">
      <c r="A15" s="42"/>
      <c r="B15" s="487"/>
      <c r="C15" s="488"/>
      <c r="D15" s="488"/>
      <c r="E15" s="488"/>
      <c r="F15" s="488"/>
      <c r="G15" s="488"/>
      <c r="H15" s="488"/>
      <c r="I15" s="488"/>
      <c r="J15" s="488"/>
      <c r="K15" s="489"/>
      <c r="L15" s="52"/>
      <c r="M15" s="512" t="s">
        <v>78</v>
      </c>
      <c r="N15" s="513"/>
      <c r="O15" s="513"/>
      <c r="P15" s="513"/>
      <c r="Q15" s="514"/>
      <c r="R15" s="505">
        <v>61576</v>
      </c>
      <c r="S15" s="506"/>
      <c r="T15" s="506"/>
      <c r="U15" s="506"/>
      <c r="V15" s="507"/>
      <c r="W15" s="440" t="s">
        <v>85</v>
      </c>
      <c r="X15" s="441"/>
      <c r="Y15" s="441"/>
      <c r="Z15" s="441"/>
      <c r="AA15" s="441"/>
      <c r="AB15" s="431"/>
      <c r="AC15" s="475">
        <v>9417</v>
      </c>
      <c r="AD15" s="476"/>
      <c r="AE15" s="476"/>
      <c r="AF15" s="476"/>
      <c r="AG15" s="515"/>
      <c r="AH15" s="475">
        <v>9280</v>
      </c>
      <c r="AI15" s="476"/>
      <c r="AJ15" s="476"/>
      <c r="AK15" s="476"/>
      <c r="AL15" s="477"/>
      <c r="AM15" s="453"/>
      <c r="AN15" s="454"/>
      <c r="AO15" s="454"/>
      <c r="AP15" s="454"/>
      <c r="AQ15" s="454"/>
      <c r="AR15" s="454"/>
      <c r="AS15" s="454"/>
      <c r="AT15" s="455"/>
      <c r="AU15" s="456"/>
      <c r="AV15" s="457"/>
      <c r="AW15" s="457"/>
      <c r="AX15" s="457"/>
      <c r="AY15" s="384" t="s">
        <v>86</v>
      </c>
      <c r="AZ15" s="385"/>
      <c r="BA15" s="385"/>
      <c r="BB15" s="385"/>
      <c r="BC15" s="385"/>
      <c r="BD15" s="385"/>
      <c r="BE15" s="385"/>
      <c r="BF15" s="385"/>
      <c r="BG15" s="385"/>
      <c r="BH15" s="385"/>
      <c r="BI15" s="385"/>
      <c r="BJ15" s="385"/>
      <c r="BK15" s="385"/>
      <c r="BL15" s="385"/>
      <c r="BM15" s="386"/>
      <c r="BN15" s="387">
        <v>7398560</v>
      </c>
      <c r="BO15" s="388"/>
      <c r="BP15" s="388"/>
      <c r="BQ15" s="388"/>
      <c r="BR15" s="388"/>
      <c r="BS15" s="388"/>
      <c r="BT15" s="388"/>
      <c r="BU15" s="389"/>
      <c r="BV15" s="387">
        <v>7228631</v>
      </c>
      <c r="BW15" s="388"/>
      <c r="BX15" s="388"/>
      <c r="BY15" s="388"/>
      <c r="BZ15" s="388"/>
      <c r="CA15" s="388"/>
      <c r="CB15" s="388"/>
      <c r="CC15" s="389"/>
      <c r="CD15" s="522" t="s">
        <v>87</v>
      </c>
      <c r="CE15" s="523"/>
      <c r="CF15" s="523"/>
      <c r="CG15" s="523"/>
      <c r="CH15" s="523"/>
      <c r="CI15" s="523"/>
      <c r="CJ15" s="523"/>
      <c r="CK15" s="523"/>
      <c r="CL15" s="523"/>
      <c r="CM15" s="523"/>
      <c r="CN15" s="523"/>
      <c r="CO15" s="523"/>
      <c r="CP15" s="523"/>
      <c r="CQ15" s="523"/>
      <c r="CR15" s="523"/>
      <c r="CS15" s="524"/>
      <c r="CT15" s="53"/>
      <c r="CU15" s="54"/>
      <c r="CV15" s="54"/>
      <c r="CW15" s="54"/>
      <c r="CX15" s="54"/>
      <c r="CY15" s="54"/>
      <c r="CZ15" s="54"/>
      <c r="DA15" s="55"/>
      <c r="DB15" s="53"/>
      <c r="DC15" s="54"/>
      <c r="DD15" s="54"/>
      <c r="DE15" s="54"/>
      <c r="DF15" s="54"/>
      <c r="DG15" s="54"/>
      <c r="DH15" s="54"/>
      <c r="DI15" s="55"/>
      <c r="DJ15" s="41"/>
      <c r="DK15" s="41"/>
      <c r="DL15" s="41"/>
      <c r="DM15" s="41"/>
      <c r="DN15" s="41"/>
      <c r="DO15" s="41"/>
    </row>
    <row r="16" spans="1:119" ht="18.75" customHeight="1">
      <c r="A16" s="42"/>
      <c r="B16" s="487"/>
      <c r="C16" s="488"/>
      <c r="D16" s="488"/>
      <c r="E16" s="488"/>
      <c r="F16" s="488"/>
      <c r="G16" s="488"/>
      <c r="H16" s="488"/>
      <c r="I16" s="488"/>
      <c r="J16" s="488"/>
      <c r="K16" s="489"/>
      <c r="L16" s="502" t="s">
        <v>88</v>
      </c>
      <c r="M16" s="533"/>
      <c r="N16" s="533"/>
      <c r="O16" s="533"/>
      <c r="P16" s="533"/>
      <c r="Q16" s="534"/>
      <c r="R16" s="525" t="s">
        <v>89</v>
      </c>
      <c r="S16" s="526"/>
      <c r="T16" s="526"/>
      <c r="U16" s="526"/>
      <c r="V16" s="527"/>
      <c r="W16" s="414"/>
      <c r="X16" s="415"/>
      <c r="Y16" s="415"/>
      <c r="Z16" s="415"/>
      <c r="AA16" s="415"/>
      <c r="AB16" s="404"/>
      <c r="AC16" s="508">
        <v>30</v>
      </c>
      <c r="AD16" s="509"/>
      <c r="AE16" s="509"/>
      <c r="AF16" s="509"/>
      <c r="AG16" s="510"/>
      <c r="AH16" s="508">
        <v>30.4</v>
      </c>
      <c r="AI16" s="509"/>
      <c r="AJ16" s="509"/>
      <c r="AK16" s="509"/>
      <c r="AL16" s="511"/>
      <c r="AM16" s="453"/>
      <c r="AN16" s="454"/>
      <c r="AO16" s="454"/>
      <c r="AP16" s="454"/>
      <c r="AQ16" s="454"/>
      <c r="AR16" s="454"/>
      <c r="AS16" s="454"/>
      <c r="AT16" s="455"/>
      <c r="AU16" s="456"/>
      <c r="AV16" s="457"/>
      <c r="AW16" s="457"/>
      <c r="AX16" s="457"/>
      <c r="AY16" s="458" t="s">
        <v>90</v>
      </c>
      <c r="AZ16" s="459"/>
      <c r="BA16" s="459"/>
      <c r="BB16" s="459"/>
      <c r="BC16" s="459"/>
      <c r="BD16" s="459"/>
      <c r="BE16" s="459"/>
      <c r="BF16" s="459"/>
      <c r="BG16" s="459"/>
      <c r="BH16" s="459"/>
      <c r="BI16" s="459"/>
      <c r="BJ16" s="459"/>
      <c r="BK16" s="459"/>
      <c r="BL16" s="459"/>
      <c r="BM16" s="460"/>
      <c r="BN16" s="424">
        <v>10478219</v>
      </c>
      <c r="BO16" s="425"/>
      <c r="BP16" s="425"/>
      <c r="BQ16" s="425"/>
      <c r="BR16" s="425"/>
      <c r="BS16" s="425"/>
      <c r="BT16" s="425"/>
      <c r="BU16" s="426"/>
      <c r="BV16" s="424">
        <v>10386198</v>
      </c>
      <c r="BW16" s="425"/>
      <c r="BX16" s="425"/>
      <c r="BY16" s="425"/>
      <c r="BZ16" s="425"/>
      <c r="CA16" s="425"/>
      <c r="CB16" s="425"/>
      <c r="CC16" s="426"/>
      <c r="CD16" s="56"/>
      <c r="CE16" s="531"/>
      <c r="CF16" s="531"/>
      <c r="CG16" s="531"/>
      <c r="CH16" s="531"/>
      <c r="CI16" s="531"/>
      <c r="CJ16" s="531"/>
      <c r="CK16" s="531"/>
      <c r="CL16" s="531"/>
      <c r="CM16" s="531"/>
      <c r="CN16" s="531"/>
      <c r="CO16" s="531"/>
      <c r="CP16" s="531"/>
      <c r="CQ16" s="531"/>
      <c r="CR16" s="531"/>
      <c r="CS16" s="532"/>
      <c r="CT16" s="421"/>
      <c r="CU16" s="422"/>
      <c r="CV16" s="422"/>
      <c r="CW16" s="422"/>
      <c r="CX16" s="422"/>
      <c r="CY16" s="422"/>
      <c r="CZ16" s="422"/>
      <c r="DA16" s="423"/>
      <c r="DB16" s="421"/>
      <c r="DC16" s="422"/>
      <c r="DD16" s="422"/>
      <c r="DE16" s="422"/>
      <c r="DF16" s="422"/>
      <c r="DG16" s="422"/>
      <c r="DH16" s="422"/>
      <c r="DI16" s="423"/>
      <c r="DJ16" s="41"/>
      <c r="DK16" s="41"/>
      <c r="DL16" s="41"/>
      <c r="DM16" s="41"/>
      <c r="DN16" s="41"/>
      <c r="DO16" s="41"/>
    </row>
    <row r="17" spans="1:119" ht="18.75" customHeight="1" thickBot="1">
      <c r="A17" s="42"/>
      <c r="B17" s="490"/>
      <c r="C17" s="491"/>
      <c r="D17" s="491"/>
      <c r="E17" s="491"/>
      <c r="F17" s="491"/>
      <c r="G17" s="491"/>
      <c r="H17" s="491"/>
      <c r="I17" s="491"/>
      <c r="J17" s="491"/>
      <c r="K17" s="492"/>
      <c r="L17" s="57"/>
      <c r="M17" s="528" t="s">
        <v>91</v>
      </c>
      <c r="N17" s="529"/>
      <c r="O17" s="529"/>
      <c r="P17" s="529"/>
      <c r="Q17" s="530"/>
      <c r="R17" s="525" t="s">
        <v>92</v>
      </c>
      <c r="S17" s="526"/>
      <c r="T17" s="526"/>
      <c r="U17" s="526"/>
      <c r="V17" s="527"/>
      <c r="W17" s="440" t="s">
        <v>93</v>
      </c>
      <c r="X17" s="441"/>
      <c r="Y17" s="441"/>
      <c r="Z17" s="441"/>
      <c r="AA17" s="441"/>
      <c r="AB17" s="431"/>
      <c r="AC17" s="475">
        <v>18692</v>
      </c>
      <c r="AD17" s="476"/>
      <c r="AE17" s="476"/>
      <c r="AF17" s="476"/>
      <c r="AG17" s="515"/>
      <c r="AH17" s="475">
        <v>17753</v>
      </c>
      <c r="AI17" s="476"/>
      <c r="AJ17" s="476"/>
      <c r="AK17" s="476"/>
      <c r="AL17" s="477"/>
      <c r="AM17" s="453"/>
      <c r="AN17" s="454"/>
      <c r="AO17" s="454"/>
      <c r="AP17" s="454"/>
      <c r="AQ17" s="454"/>
      <c r="AR17" s="454"/>
      <c r="AS17" s="454"/>
      <c r="AT17" s="455"/>
      <c r="AU17" s="456"/>
      <c r="AV17" s="457"/>
      <c r="AW17" s="457"/>
      <c r="AX17" s="457"/>
      <c r="AY17" s="458" t="s">
        <v>94</v>
      </c>
      <c r="AZ17" s="459"/>
      <c r="BA17" s="459"/>
      <c r="BB17" s="459"/>
      <c r="BC17" s="459"/>
      <c r="BD17" s="459"/>
      <c r="BE17" s="459"/>
      <c r="BF17" s="459"/>
      <c r="BG17" s="459"/>
      <c r="BH17" s="459"/>
      <c r="BI17" s="459"/>
      <c r="BJ17" s="459"/>
      <c r="BK17" s="459"/>
      <c r="BL17" s="459"/>
      <c r="BM17" s="460"/>
      <c r="BN17" s="424">
        <v>9430892</v>
      </c>
      <c r="BO17" s="425"/>
      <c r="BP17" s="425"/>
      <c r="BQ17" s="425"/>
      <c r="BR17" s="425"/>
      <c r="BS17" s="425"/>
      <c r="BT17" s="425"/>
      <c r="BU17" s="426"/>
      <c r="BV17" s="424">
        <v>9227011</v>
      </c>
      <c r="BW17" s="425"/>
      <c r="BX17" s="425"/>
      <c r="BY17" s="425"/>
      <c r="BZ17" s="425"/>
      <c r="CA17" s="425"/>
      <c r="CB17" s="425"/>
      <c r="CC17" s="426"/>
      <c r="CD17" s="56"/>
      <c r="CE17" s="531"/>
      <c r="CF17" s="531"/>
      <c r="CG17" s="531"/>
      <c r="CH17" s="531"/>
      <c r="CI17" s="531"/>
      <c r="CJ17" s="531"/>
      <c r="CK17" s="531"/>
      <c r="CL17" s="531"/>
      <c r="CM17" s="531"/>
      <c r="CN17" s="531"/>
      <c r="CO17" s="531"/>
      <c r="CP17" s="531"/>
      <c r="CQ17" s="531"/>
      <c r="CR17" s="531"/>
      <c r="CS17" s="532"/>
      <c r="CT17" s="421"/>
      <c r="CU17" s="422"/>
      <c r="CV17" s="422"/>
      <c r="CW17" s="422"/>
      <c r="CX17" s="422"/>
      <c r="CY17" s="422"/>
      <c r="CZ17" s="422"/>
      <c r="DA17" s="423"/>
      <c r="DB17" s="421"/>
      <c r="DC17" s="422"/>
      <c r="DD17" s="422"/>
      <c r="DE17" s="422"/>
      <c r="DF17" s="422"/>
      <c r="DG17" s="422"/>
      <c r="DH17" s="422"/>
      <c r="DI17" s="423"/>
      <c r="DJ17" s="41"/>
      <c r="DK17" s="41"/>
      <c r="DL17" s="41"/>
      <c r="DM17" s="41"/>
      <c r="DN17" s="41"/>
      <c r="DO17" s="41"/>
    </row>
    <row r="18" spans="1:119" ht="18.75" customHeight="1" thickBot="1">
      <c r="A18" s="42"/>
      <c r="B18" s="535" t="s">
        <v>95</v>
      </c>
      <c r="C18" s="467"/>
      <c r="D18" s="467"/>
      <c r="E18" s="536"/>
      <c r="F18" s="536"/>
      <c r="G18" s="536"/>
      <c r="H18" s="536"/>
      <c r="I18" s="536"/>
      <c r="J18" s="536"/>
      <c r="K18" s="536"/>
      <c r="L18" s="537">
        <v>113.01</v>
      </c>
      <c r="M18" s="537"/>
      <c r="N18" s="537"/>
      <c r="O18" s="537"/>
      <c r="P18" s="537"/>
      <c r="Q18" s="537"/>
      <c r="R18" s="538"/>
      <c r="S18" s="538"/>
      <c r="T18" s="538"/>
      <c r="U18" s="538"/>
      <c r="V18" s="539"/>
      <c r="W18" s="442"/>
      <c r="X18" s="443"/>
      <c r="Y18" s="443"/>
      <c r="Z18" s="443"/>
      <c r="AA18" s="443"/>
      <c r="AB18" s="434"/>
      <c r="AC18" s="540">
        <v>59.5</v>
      </c>
      <c r="AD18" s="541"/>
      <c r="AE18" s="541"/>
      <c r="AF18" s="541"/>
      <c r="AG18" s="542"/>
      <c r="AH18" s="540">
        <v>58.1</v>
      </c>
      <c r="AI18" s="541"/>
      <c r="AJ18" s="541"/>
      <c r="AK18" s="541"/>
      <c r="AL18" s="543"/>
      <c r="AM18" s="453"/>
      <c r="AN18" s="454"/>
      <c r="AO18" s="454"/>
      <c r="AP18" s="454"/>
      <c r="AQ18" s="454"/>
      <c r="AR18" s="454"/>
      <c r="AS18" s="454"/>
      <c r="AT18" s="455"/>
      <c r="AU18" s="456"/>
      <c r="AV18" s="457"/>
      <c r="AW18" s="457"/>
      <c r="AX18" s="457"/>
      <c r="AY18" s="458" t="s">
        <v>96</v>
      </c>
      <c r="AZ18" s="459"/>
      <c r="BA18" s="459"/>
      <c r="BB18" s="459"/>
      <c r="BC18" s="459"/>
      <c r="BD18" s="459"/>
      <c r="BE18" s="459"/>
      <c r="BF18" s="459"/>
      <c r="BG18" s="459"/>
      <c r="BH18" s="459"/>
      <c r="BI18" s="459"/>
      <c r="BJ18" s="459"/>
      <c r="BK18" s="459"/>
      <c r="BL18" s="459"/>
      <c r="BM18" s="460"/>
      <c r="BN18" s="424">
        <v>12278608</v>
      </c>
      <c r="BO18" s="425"/>
      <c r="BP18" s="425"/>
      <c r="BQ18" s="425"/>
      <c r="BR18" s="425"/>
      <c r="BS18" s="425"/>
      <c r="BT18" s="425"/>
      <c r="BU18" s="426"/>
      <c r="BV18" s="424">
        <v>12095564</v>
      </c>
      <c r="BW18" s="425"/>
      <c r="BX18" s="425"/>
      <c r="BY18" s="425"/>
      <c r="BZ18" s="425"/>
      <c r="CA18" s="425"/>
      <c r="CB18" s="425"/>
      <c r="CC18" s="426"/>
      <c r="CD18" s="56"/>
      <c r="CE18" s="531"/>
      <c r="CF18" s="531"/>
      <c r="CG18" s="531"/>
      <c r="CH18" s="531"/>
      <c r="CI18" s="531"/>
      <c r="CJ18" s="531"/>
      <c r="CK18" s="531"/>
      <c r="CL18" s="531"/>
      <c r="CM18" s="531"/>
      <c r="CN18" s="531"/>
      <c r="CO18" s="531"/>
      <c r="CP18" s="531"/>
      <c r="CQ18" s="531"/>
      <c r="CR18" s="531"/>
      <c r="CS18" s="532"/>
      <c r="CT18" s="421"/>
      <c r="CU18" s="422"/>
      <c r="CV18" s="422"/>
      <c r="CW18" s="422"/>
      <c r="CX18" s="422"/>
      <c r="CY18" s="422"/>
      <c r="CZ18" s="422"/>
      <c r="DA18" s="423"/>
      <c r="DB18" s="421"/>
      <c r="DC18" s="422"/>
      <c r="DD18" s="422"/>
      <c r="DE18" s="422"/>
      <c r="DF18" s="422"/>
      <c r="DG18" s="422"/>
      <c r="DH18" s="422"/>
      <c r="DI18" s="423"/>
      <c r="DJ18" s="41"/>
      <c r="DK18" s="41"/>
      <c r="DL18" s="41"/>
      <c r="DM18" s="41"/>
      <c r="DN18" s="41"/>
      <c r="DO18" s="41"/>
    </row>
    <row r="19" spans="1:119" ht="18.75" customHeight="1" thickBot="1">
      <c r="A19" s="42"/>
      <c r="B19" s="535" t="s">
        <v>97</v>
      </c>
      <c r="C19" s="467"/>
      <c r="D19" s="467"/>
      <c r="E19" s="536"/>
      <c r="F19" s="536"/>
      <c r="G19" s="536"/>
      <c r="H19" s="536"/>
      <c r="I19" s="536"/>
      <c r="J19" s="536"/>
      <c r="K19" s="536"/>
      <c r="L19" s="544">
        <v>550</v>
      </c>
      <c r="M19" s="544"/>
      <c r="N19" s="544"/>
      <c r="O19" s="544"/>
      <c r="P19" s="544"/>
      <c r="Q19" s="544"/>
      <c r="R19" s="545"/>
      <c r="S19" s="545"/>
      <c r="T19" s="545"/>
      <c r="U19" s="545"/>
      <c r="V19" s="546"/>
      <c r="W19" s="381"/>
      <c r="X19" s="382"/>
      <c r="Y19" s="382"/>
      <c r="Z19" s="382"/>
      <c r="AA19" s="382"/>
      <c r="AB19" s="382"/>
      <c r="AC19" s="553"/>
      <c r="AD19" s="553"/>
      <c r="AE19" s="553"/>
      <c r="AF19" s="553"/>
      <c r="AG19" s="553"/>
      <c r="AH19" s="553"/>
      <c r="AI19" s="553"/>
      <c r="AJ19" s="553"/>
      <c r="AK19" s="553"/>
      <c r="AL19" s="554"/>
      <c r="AM19" s="453"/>
      <c r="AN19" s="454"/>
      <c r="AO19" s="454"/>
      <c r="AP19" s="454"/>
      <c r="AQ19" s="454"/>
      <c r="AR19" s="454"/>
      <c r="AS19" s="454"/>
      <c r="AT19" s="455"/>
      <c r="AU19" s="456"/>
      <c r="AV19" s="457"/>
      <c r="AW19" s="457"/>
      <c r="AX19" s="457"/>
      <c r="AY19" s="458" t="s">
        <v>98</v>
      </c>
      <c r="AZ19" s="459"/>
      <c r="BA19" s="459"/>
      <c r="BB19" s="459"/>
      <c r="BC19" s="459"/>
      <c r="BD19" s="459"/>
      <c r="BE19" s="459"/>
      <c r="BF19" s="459"/>
      <c r="BG19" s="459"/>
      <c r="BH19" s="459"/>
      <c r="BI19" s="459"/>
      <c r="BJ19" s="459"/>
      <c r="BK19" s="459"/>
      <c r="BL19" s="459"/>
      <c r="BM19" s="460"/>
      <c r="BN19" s="424">
        <v>17620213</v>
      </c>
      <c r="BO19" s="425"/>
      <c r="BP19" s="425"/>
      <c r="BQ19" s="425"/>
      <c r="BR19" s="425"/>
      <c r="BS19" s="425"/>
      <c r="BT19" s="425"/>
      <c r="BU19" s="426"/>
      <c r="BV19" s="424">
        <v>17526845</v>
      </c>
      <c r="BW19" s="425"/>
      <c r="BX19" s="425"/>
      <c r="BY19" s="425"/>
      <c r="BZ19" s="425"/>
      <c r="CA19" s="425"/>
      <c r="CB19" s="425"/>
      <c r="CC19" s="426"/>
      <c r="CD19" s="56"/>
      <c r="CE19" s="531"/>
      <c r="CF19" s="531"/>
      <c r="CG19" s="531"/>
      <c r="CH19" s="531"/>
      <c r="CI19" s="531"/>
      <c r="CJ19" s="531"/>
      <c r="CK19" s="531"/>
      <c r="CL19" s="531"/>
      <c r="CM19" s="531"/>
      <c r="CN19" s="531"/>
      <c r="CO19" s="531"/>
      <c r="CP19" s="531"/>
      <c r="CQ19" s="531"/>
      <c r="CR19" s="531"/>
      <c r="CS19" s="532"/>
      <c r="CT19" s="421"/>
      <c r="CU19" s="422"/>
      <c r="CV19" s="422"/>
      <c r="CW19" s="422"/>
      <c r="CX19" s="422"/>
      <c r="CY19" s="422"/>
      <c r="CZ19" s="422"/>
      <c r="DA19" s="423"/>
      <c r="DB19" s="421"/>
      <c r="DC19" s="422"/>
      <c r="DD19" s="422"/>
      <c r="DE19" s="422"/>
      <c r="DF19" s="422"/>
      <c r="DG19" s="422"/>
      <c r="DH19" s="422"/>
      <c r="DI19" s="423"/>
      <c r="DJ19" s="41"/>
      <c r="DK19" s="41"/>
      <c r="DL19" s="41"/>
      <c r="DM19" s="41"/>
      <c r="DN19" s="41"/>
      <c r="DO19" s="41"/>
    </row>
    <row r="20" spans="1:119" ht="18.75" customHeight="1" thickBot="1">
      <c r="A20" s="42"/>
      <c r="B20" s="535" t="s">
        <v>99</v>
      </c>
      <c r="C20" s="467"/>
      <c r="D20" s="467"/>
      <c r="E20" s="536"/>
      <c r="F20" s="536"/>
      <c r="G20" s="536"/>
      <c r="H20" s="536"/>
      <c r="I20" s="536"/>
      <c r="J20" s="536"/>
      <c r="K20" s="536"/>
      <c r="L20" s="544">
        <v>21428</v>
      </c>
      <c r="M20" s="544"/>
      <c r="N20" s="544"/>
      <c r="O20" s="544"/>
      <c r="P20" s="544"/>
      <c r="Q20" s="544"/>
      <c r="R20" s="545"/>
      <c r="S20" s="545"/>
      <c r="T20" s="545"/>
      <c r="U20" s="545"/>
      <c r="V20" s="546"/>
      <c r="W20" s="442"/>
      <c r="X20" s="443"/>
      <c r="Y20" s="443"/>
      <c r="Z20" s="443"/>
      <c r="AA20" s="443"/>
      <c r="AB20" s="443"/>
      <c r="AC20" s="547"/>
      <c r="AD20" s="547"/>
      <c r="AE20" s="547"/>
      <c r="AF20" s="547"/>
      <c r="AG20" s="547"/>
      <c r="AH20" s="547"/>
      <c r="AI20" s="547"/>
      <c r="AJ20" s="547"/>
      <c r="AK20" s="547"/>
      <c r="AL20" s="548"/>
      <c r="AM20" s="549"/>
      <c r="AN20" s="479"/>
      <c r="AO20" s="479"/>
      <c r="AP20" s="479"/>
      <c r="AQ20" s="479"/>
      <c r="AR20" s="479"/>
      <c r="AS20" s="479"/>
      <c r="AT20" s="480"/>
      <c r="AU20" s="550"/>
      <c r="AV20" s="551"/>
      <c r="AW20" s="551"/>
      <c r="AX20" s="552"/>
      <c r="AY20" s="458"/>
      <c r="AZ20" s="459"/>
      <c r="BA20" s="459"/>
      <c r="BB20" s="459"/>
      <c r="BC20" s="459"/>
      <c r="BD20" s="459"/>
      <c r="BE20" s="459"/>
      <c r="BF20" s="459"/>
      <c r="BG20" s="459"/>
      <c r="BH20" s="459"/>
      <c r="BI20" s="459"/>
      <c r="BJ20" s="459"/>
      <c r="BK20" s="459"/>
      <c r="BL20" s="459"/>
      <c r="BM20" s="460"/>
      <c r="BN20" s="424"/>
      <c r="BO20" s="425"/>
      <c r="BP20" s="425"/>
      <c r="BQ20" s="425"/>
      <c r="BR20" s="425"/>
      <c r="BS20" s="425"/>
      <c r="BT20" s="425"/>
      <c r="BU20" s="426"/>
      <c r="BV20" s="424"/>
      <c r="BW20" s="425"/>
      <c r="BX20" s="425"/>
      <c r="BY20" s="425"/>
      <c r="BZ20" s="425"/>
      <c r="CA20" s="425"/>
      <c r="CB20" s="425"/>
      <c r="CC20" s="426"/>
      <c r="CD20" s="56"/>
      <c r="CE20" s="531"/>
      <c r="CF20" s="531"/>
      <c r="CG20" s="531"/>
      <c r="CH20" s="531"/>
      <c r="CI20" s="531"/>
      <c r="CJ20" s="531"/>
      <c r="CK20" s="531"/>
      <c r="CL20" s="531"/>
      <c r="CM20" s="531"/>
      <c r="CN20" s="531"/>
      <c r="CO20" s="531"/>
      <c r="CP20" s="531"/>
      <c r="CQ20" s="531"/>
      <c r="CR20" s="531"/>
      <c r="CS20" s="532"/>
      <c r="CT20" s="421"/>
      <c r="CU20" s="422"/>
      <c r="CV20" s="422"/>
      <c r="CW20" s="422"/>
      <c r="CX20" s="422"/>
      <c r="CY20" s="422"/>
      <c r="CZ20" s="422"/>
      <c r="DA20" s="423"/>
      <c r="DB20" s="421"/>
      <c r="DC20" s="422"/>
      <c r="DD20" s="422"/>
      <c r="DE20" s="422"/>
      <c r="DF20" s="422"/>
      <c r="DG20" s="422"/>
      <c r="DH20" s="422"/>
      <c r="DI20" s="423"/>
      <c r="DJ20" s="41"/>
      <c r="DK20" s="41"/>
      <c r="DL20" s="41"/>
      <c r="DM20" s="41"/>
      <c r="DN20" s="41"/>
      <c r="DO20" s="41"/>
    </row>
    <row r="21" spans="1:119" ht="18.75" customHeight="1">
      <c r="A21" s="42"/>
      <c r="B21" s="555" t="s">
        <v>100</v>
      </c>
      <c r="C21" s="556"/>
      <c r="D21" s="556"/>
      <c r="E21" s="556"/>
      <c r="F21" s="556"/>
      <c r="G21" s="556"/>
      <c r="H21" s="556"/>
      <c r="I21" s="556"/>
      <c r="J21" s="556"/>
      <c r="K21" s="556"/>
      <c r="L21" s="556"/>
      <c r="M21" s="556"/>
      <c r="N21" s="556"/>
      <c r="O21" s="556"/>
      <c r="P21" s="556"/>
      <c r="Q21" s="556"/>
      <c r="R21" s="556"/>
      <c r="S21" s="556"/>
      <c r="T21" s="556"/>
      <c r="U21" s="556"/>
      <c r="V21" s="556"/>
      <c r="W21" s="556"/>
      <c r="X21" s="556"/>
      <c r="Y21" s="556"/>
      <c r="Z21" s="556"/>
      <c r="AA21" s="556"/>
      <c r="AB21" s="556"/>
      <c r="AC21" s="556"/>
      <c r="AD21" s="556"/>
      <c r="AE21" s="556"/>
      <c r="AF21" s="556"/>
      <c r="AG21" s="556"/>
      <c r="AH21" s="556"/>
      <c r="AI21" s="556"/>
      <c r="AJ21" s="556"/>
      <c r="AK21" s="556"/>
      <c r="AL21" s="556"/>
      <c r="AM21" s="556"/>
      <c r="AN21" s="556"/>
      <c r="AO21" s="556"/>
      <c r="AP21" s="556"/>
      <c r="AQ21" s="556"/>
      <c r="AR21" s="556"/>
      <c r="AS21" s="556"/>
      <c r="AT21" s="556"/>
      <c r="AU21" s="556"/>
      <c r="AV21" s="556"/>
      <c r="AW21" s="556"/>
      <c r="AX21" s="557"/>
      <c r="AY21" s="458"/>
      <c r="AZ21" s="459"/>
      <c r="BA21" s="459"/>
      <c r="BB21" s="459"/>
      <c r="BC21" s="459"/>
      <c r="BD21" s="459"/>
      <c r="BE21" s="459"/>
      <c r="BF21" s="459"/>
      <c r="BG21" s="459"/>
      <c r="BH21" s="459"/>
      <c r="BI21" s="459"/>
      <c r="BJ21" s="459"/>
      <c r="BK21" s="459"/>
      <c r="BL21" s="459"/>
      <c r="BM21" s="460"/>
      <c r="BN21" s="424"/>
      <c r="BO21" s="425"/>
      <c r="BP21" s="425"/>
      <c r="BQ21" s="425"/>
      <c r="BR21" s="425"/>
      <c r="BS21" s="425"/>
      <c r="BT21" s="425"/>
      <c r="BU21" s="426"/>
      <c r="BV21" s="424"/>
      <c r="BW21" s="425"/>
      <c r="BX21" s="425"/>
      <c r="BY21" s="425"/>
      <c r="BZ21" s="425"/>
      <c r="CA21" s="425"/>
      <c r="CB21" s="425"/>
      <c r="CC21" s="426"/>
      <c r="CD21" s="56"/>
      <c r="CE21" s="531"/>
      <c r="CF21" s="531"/>
      <c r="CG21" s="531"/>
      <c r="CH21" s="531"/>
      <c r="CI21" s="531"/>
      <c r="CJ21" s="531"/>
      <c r="CK21" s="531"/>
      <c r="CL21" s="531"/>
      <c r="CM21" s="531"/>
      <c r="CN21" s="531"/>
      <c r="CO21" s="531"/>
      <c r="CP21" s="531"/>
      <c r="CQ21" s="531"/>
      <c r="CR21" s="531"/>
      <c r="CS21" s="532"/>
      <c r="CT21" s="421"/>
      <c r="CU21" s="422"/>
      <c r="CV21" s="422"/>
      <c r="CW21" s="422"/>
      <c r="CX21" s="422"/>
      <c r="CY21" s="422"/>
      <c r="CZ21" s="422"/>
      <c r="DA21" s="423"/>
      <c r="DB21" s="421"/>
      <c r="DC21" s="422"/>
      <c r="DD21" s="422"/>
      <c r="DE21" s="422"/>
      <c r="DF21" s="422"/>
      <c r="DG21" s="422"/>
      <c r="DH21" s="422"/>
      <c r="DI21" s="423"/>
      <c r="DJ21" s="41"/>
      <c r="DK21" s="41"/>
      <c r="DL21" s="41"/>
      <c r="DM21" s="41"/>
      <c r="DN21" s="41"/>
      <c r="DO21" s="41"/>
    </row>
    <row r="22" spans="1:119" ht="18.75" customHeight="1" thickBot="1">
      <c r="A22" s="42"/>
      <c r="B22" s="558" t="s">
        <v>101</v>
      </c>
      <c r="C22" s="559"/>
      <c r="D22" s="560"/>
      <c r="E22" s="436" t="s">
        <v>24</v>
      </c>
      <c r="F22" s="441"/>
      <c r="G22" s="441"/>
      <c r="H22" s="441"/>
      <c r="I22" s="441"/>
      <c r="J22" s="441"/>
      <c r="K22" s="431"/>
      <c r="L22" s="436" t="s">
        <v>102</v>
      </c>
      <c r="M22" s="441"/>
      <c r="N22" s="441"/>
      <c r="O22" s="441"/>
      <c r="P22" s="431"/>
      <c r="Q22" s="567" t="s">
        <v>103</v>
      </c>
      <c r="R22" s="568"/>
      <c r="S22" s="568"/>
      <c r="T22" s="568"/>
      <c r="U22" s="568"/>
      <c r="V22" s="569"/>
      <c r="W22" s="573" t="s">
        <v>104</v>
      </c>
      <c r="X22" s="559"/>
      <c r="Y22" s="560"/>
      <c r="Z22" s="436" t="s">
        <v>24</v>
      </c>
      <c r="AA22" s="441"/>
      <c r="AB22" s="441"/>
      <c r="AC22" s="441"/>
      <c r="AD22" s="441"/>
      <c r="AE22" s="441"/>
      <c r="AF22" s="441"/>
      <c r="AG22" s="431"/>
      <c r="AH22" s="586" t="s">
        <v>105</v>
      </c>
      <c r="AI22" s="441"/>
      <c r="AJ22" s="441"/>
      <c r="AK22" s="441"/>
      <c r="AL22" s="431"/>
      <c r="AM22" s="586" t="s">
        <v>106</v>
      </c>
      <c r="AN22" s="587"/>
      <c r="AO22" s="587"/>
      <c r="AP22" s="587"/>
      <c r="AQ22" s="587"/>
      <c r="AR22" s="588"/>
      <c r="AS22" s="567" t="s">
        <v>103</v>
      </c>
      <c r="AT22" s="568"/>
      <c r="AU22" s="568"/>
      <c r="AV22" s="568"/>
      <c r="AW22" s="568"/>
      <c r="AX22" s="592"/>
      <c r="AY22" s="594"/>
      <c r="AZ22" s="595"/>
      <c r="BA22" s="595"/>
      <c r="BB22" s="595"/>
      <c r="BC22" s="595"/>
      <c r="BD22" s="595"/>
      <c r="BE22" s="595"/>
      <c r="BF22" s="595"/>
      <c r="BG22" s="595"/>
      <c r="BH22" s="595"/>
      <c r="BI22" s="595"/>
      <c r="BJ22" s="595"/>
      <c r="BK22" s="595"/>
      <c r="BL22" s="595"/>
      <c r="BM22" s="596"/>
      <c r="BN22" s="597"/>
      <c r="BO22" s="598"/>
      <c r="BP22" s="598"/>
      <c r="BQ22" s="598"/>
      <c r="BR22" s="598"/>
      <c r="BS22" s="598"/>
      <c r="BT22" s="598"/>
      <c r="BU22" s="599"/>
      <c r="BV22" s="597"/>
      <c r="BW22" s="598"/>
      <c r="BX22" s="598"/>
      <c r="BY22" s="598"/>
      <c r="BZ22" s="598"/>
      <c r="CA22" s="598"/>
      <c r="CB22" s="598"/>
      <c r="CC22" s="599"/>
      <c r="CD22" s="56"/>
      <c r="CE22" s="531"/>
      <c r="CF22" s="531"/>
      <c r="CG22" s="531"/>
      <c r="CH22" s="531"/>
      <c r="CI22" s="531"/>
      <c r="CJ22" s="531"/>
      <c r="CK22" s="531"/>
      <c r="CL22" s="531"/>
      <c r="CM22" s="531"/>
      <c r="CN22" s="531"/>
      <c r="CO22" s="531"/>
      <c r="CP22" s="531"/>
      <c r="CQ22" s="531"/>
      <c r="CR22" s="531"/>
      <c r="CS22" s="532"/>
      <c r="CT22" s="421"/>
      <c r="CU22" s="422"/>
      <c r="CV22" s="422"/>
      <c r="CW22" s="422"/>
      <c r="CX22" s="422"/>
      <c r="CY22" s="422"/>
      <c r="CZ22" s="422"/>
      <c r="DA22" s="423"/>
      <c r="DB22" s="421"/>
      <c r="DC22" s="422"/>
      <c r="DD22" s="422"/>
      <c r="DE22" s="422"/>
      <c r="DF22" s="422"/>
      <c r="DG22" s="422"/>
      <c r="DH22" s="422"/>
      <c r="DI22" s="423"/>
      <c r="DJ22" s="41"/>
      <c r="DK22" s="41"/>
      <c r="DL22" s="41"/>
      <c r="DM22" s="41"/>
      <c r="DN22" s="41"/>
      <c r="DO22" s="41"/>
    </row>
    <row r="23" spans="1:119" ht="18.75" customHeight="1">
      <c r="A23" s="42"/>
      <c r="B23" s="561"/>
      <c r="C23" s="562"/>
      <c r="D23" s="563"/>
      <c r="E23" s="410"/>
      <c r="F23" s="415"/>
      <c r="G23" s="415"/>
      <c r="H23" s="415"/>
      <c r="I23" s="415"/>
      <c r="J23" s="415"/>
      <c r="K23" s="404"/>
      <c r="L23" s="410"/>
      <c r="M23" s="415"/>
      <c r="N23" s="415"/>
      <c r="O23" s="415"/>
      <c r="P23" s="404"/>
      <c r="Q23" s="570"/>
      <c r="R23" s="571"/>
      <c r="S23" s="571"/>
      <c r="T23" s="571"/>
      <c r="U23" s="571"/>
      <c r="V23" s="572"/>
      <c r="W23" s="574"/>
      <c r="X23" s="562"/>
      <c r="Y23" s="563"/>
      <c r="Z23" s="410"/>
      <c r="AA23" s="415"/>
      <c r="AB23" s="415"/>
      <c r="AC23" s="415"/>
      <c r="AD23" s="415"/>
      <c r="AE23" s="415"/>
      <c r="AF23" s="415"/>
      <c r="AG23" s="404"/>
      <c r="AH23" s="410"/>
      <c r="AI23" s="415"/>
      <c r="AJ23" s="415"/>
      <c r="AK23" s="415"/>
      <c r="AL23" s="404"/>
      <c r="AM23" s="589"/>
      <c r="AN23" s="590"/>
      <c r="AO23" s="590"/>
      <c r="AP23" s="590"/>
      <c r="AQ23" s="590"/>
      <c r="AR23" s="591"/>
      <c r="AS23" s="570"/>
      <c r="AT23" s="571"/>
      <c r="AU23" s="571"/>
      <c r="AV23" s="571"/>
      <c r="AW23" s="571"/>
      <c r="AX23" s="593"/>
      <c r="AY23" s="384" t="s">
        <v>107</v>
      </c>
      <c r="AZ23" s="385"/>
      <c r="BA23" s="385"/>
      <c r="BB23" s="385"/>
      <c r="BC23" s="385"/>
      <c r="BD23" s="385"/>
      <c r="BE23" s="385"/>
      <c r="BF23" s="385"/>
      <c r="BG23" s="385"/>
      <c r="BH23" s="385"/>
      <c r="BI23" s="385"/>
      <c r="BJ23" s="385"/>
      <c r="BK23" s="385"/>
      <c r="BL23" s="385"/>
      <c r="BM23" s="386"/>
      <c r="BN23" s="424">
        <v>22621539</v>
      </c>
      <c r="BO23" s="425"/>
      <c r="BP23" s="425"/>
      <c r="BQ23" s="425"/>
      <c r="BR23" s="425"/>
      <c r="BS23" s="425"/>
      <c r="BT23" s="425"/>
      <c r="BU23" s="426"/>
      <c r="BV23" s="424">
        <v>23517666</v>
      </c>
      <c r="BW23" s="425"/>
      <c r="BX23" s="425"/>
      <c r="BY23" s="425"/>
      <c r="BZ23" s="425"/>
      <c r="CA23" s="425"/>
      <c r="CB23" s="425"/>
      <c r="CC23" s="426"/>
      <c r="CD23" s="56"/>
      <c r="CE23" s="531"/>
      <c r="CF23" s="531"/>
      <c r="CG23" s="531"/>
      <c r="CH23" s="531"/>
      <c r="CI23" s="531"/>
      <c r="CJ23" s="531"/>
      <c r="CK23" s="531"/>
      <c r="CL23" s="531"/>
      <c r="CM23" s="531"/>
      <c r="CN23" s="531"/>
      <c r="CO23" s="531"/>
      <c r="CP23" s="531"/>
      <c r="CQ23" s="531"/>
      <c r="CR23" s="531"/>
      <c r="CS23" s="532"/>
      <c r="CT23" s="421"/>
      <c r="CU23" s="422"/>
      <c r="CV23" s="422"/>
      <c r="CW23" s="422"/>
      <c r="CX23" s="422"/>
      <c r="CY23" s="422"/>
      <c r="CZ23" s="422"/>
      <c r="DA23" s="423"/>
      <c r="DB23" s="421"/>
      <c r="DC23" s="422"/>
      <c r="DD23" s="422"/>
      <c r="DE23" s="422"/>
      <c r="DF23" s="422"/>
      <c r="DG23" s="422"/>
      <c r="DH23" s="422"/>
      <c r="DI23" s="423"/>
      <c r="DJ23" s="41"/>
      <c r="DK23" s="41"/>
      <c r="DL23" s="41"/>
      <c r="DM23" s="41"/>
      <c r="DN23" s="41"/>
      <c r="DO23" s="41"/>
    </row>
    <row r="24" spans="1:119" ht="18.75" customHeight="1" thickBot="1">
      <c r="A24" s="42"/>
      <c r="B24" s="561"/>
      <c r="C24" s="562"/>
      <c r="D24" s="563"/>
      <c r="E24" s="474" t="s">
        <v>108</v>
      </c>
      <c r="F24" s="454"/>
      <c r="G24" s="454"/>
      <c r="H24" s="454"/>
      <c r="I24" s="454"/>
      <c r="J24" s="454"/>
      <c r="K24" s="455"/>
      <c r="L24" s="475">
        <v>1</v>
      </c>
      <c r="M24" s="476"/>
      <c r="N24" s="476"/>
      <c r="O24" s="476"/>
      <c r="P24" s="515"/>
      <c r="Q24" s="475">
        <v>9400</v>
      </c>
      <c r="R24" s="476"/>
      <c r="S24" s="476"/>
      <c r="T24" s="476"/>
      <c r="U24" s="476"/>
      <c r="V24" s="515"/>
      <c r="W24" s="574"/>
      <c r="X24" s="562"/>
      <c r="Y24" s="563"/>
      <c r="Z24" s="474" t="s">
        <v>109</v>
      </c>
      <c r="AA24" s="454"/>
      <c r="AB24" s="454"/>
      <c r="AC24" s="454"/>
      <c r="AD24" s="454"/>
      <c r="AE24" s="454"/>
      <c r="AF24" s="454"/>
      <c r="AG24" s="455"/>
      <c r="AH24" s="475">
        <v>396</v>
      </c>
      <c r="AI24" s="476"/>
      <c r="AJ24" s="476"/>
      <c r="AK24" s="476"/>
      <c r="AL24" s="515"/>
      <c r="AM24" s="475">
        <v>1170576</v>
      </c>
      <c r="AN24" s="476"/>
      <c r="AO24" s="476"/>
      <c r="AP24" s="476"/>
      <c r="AQ24" s="476"/>
      <c r="AR24" s="515"/>
      <c r="AS24" s="475">
        <v>2956</v>
      </c>
      <c r="AT24" s="476"/>
      <c r="AU24" s="476"/>
      <c r="AV24" s="476"/>
      <c r="AW24" s="476"/>
      <c r="AX24" s="477"/>
      <c r="AY24" s="594" t="s">
        <v>110</v>
      </c>
      <c r="AZ24" s="595"/>
      <c r="BA24" s="595"/>
      <c r="BB24" s="595"/>
      <c r="BC24" s="595"/>
      <c r="BD24" s="595"/>
      <c r="BE24" s="595"/>
      <c r="BF24" s="595"/>
      <c r="BG24" s="595"/>
      <c r="BH24" s="595"/>
      <c r="BI24" s="595"/>
      <c r="BJ24" s="595"/>
      <c r="BK24" s="595"/>
      <c r="BL24" s="595"/>
      <c r="BM24" s="596"/>
      <c r="BN24" s="424">
        <v>17079864</v>
      </c>
      <c r="BO24" s="425"/>
      <c r="BP24" s="425"/>
      <c r="BQ24" s="425"/>
      <c r="BR24" s="425"/>
      <c r="BS24" s="425"/>
      <c r="BT24" s="425"/>
      <c r="BU24" s="426"/>
      <c r="BV24" s="424">
        <v>17625460</v>
      </c>
      <c r="BW24" s="425"/>
      <c r="BX24" s="425"/>
      <c r="BY24" s="425"/>
      <c r="BZ24" s="425"/>
      <c r="CA24" s="425"/>
      <c r="CB24" s="425"/>
      <c r="CC24" s="426"/>
      <c r="CD24" s="56"/>
      <c r="CE24" s="531"/>
      <c r="CF24" s="531"/>
      <c r="CG24" s="531"/>
      <c r="CH24" s="531"/>
      <c r="CI24" s="531"/>
      <c r="CJ24" s="531"/>
      <c r="CK24" s="531"/>
      <c r="CL24" s="531"/>
      <c r="CM24" s="531"/>
      <c r="CN24" s="531"/>
      <c r="CO24" s="531"/>
      <c r="CP24" s="531"/>
      <c r="CQ24" s="531"/>
      <c r="CR24" s="531"/>
      <c r="CS24" s="532"/>
      <c r="CT24" s="421"/>
      <c r="CU24" s="422"/>
      <c r="CV24" s="422"/>
      <c r="CW24" s="422"/>
      <c r="CX24" s="422"/>
      <c r="CY24" s="422"/>
      <c r="CZ24" s="422"/>
      <c r="DA24" s="423"/>
      <c r="DB24" s="421"/>
      <c r="DC24" s="422"/>
      <c r="DD24" s="422"/>
      <c r="DE24" s="422"/>
      <c r="DF24" s="422"/>
      <c r="DG24" s="422"/>
      <c r="DH24" s="422"/>
      <c r="DI24" s="423"/>
      <c r="DJ24" s="41"/>
      <c r="DK24" s="41"/>
      <c r="DL24" s="41"/>
      <c r="DM24" s="41"/>
      <c r="DN24" s="41"/>
      <c r="DO24" s="41"/>
    </row>
    <row r="25" spans="1:119" s="41" customFormat="1" ht="18.75" customHeight="1">
      <c r="A25" s="42"/>
      <c r="B25" s="561"/>
      <c r="C25" s="562"/>
      <c r="D25" s="563"/>
      <c r="E25" s="474" t="s">
        <v>111</v>
      </c>
      <c r="F25" s="454"/>
      <c r="G25" s="454"/>
      <c r="H25" s="454"/>
      <c r="I25" s="454"/>
      <c r="J25" s="454"/>
      <c r="K25" s="455"/>
      <c r="L25" s="475">
        <v>1</v>
      </c>
      <c r="M25" s="476"/>
      <c r="N25" s="476"/>
      <c r="O25" s="476"/>
      <c r="P25" s="515"/>
      <c r="Q25" s="475">
        <v>7050</v>
      </c>
      <c r="R25" s="476"/>
      <c r="S25" s="476"/>
      <c r="T25" s="476"/>
      <c r="U25" s="476"/>
      <c r="V25" s="515"/>
      <c r="W25" s="574"/>
      <c r="X25" s="562"/>
      <c r="Y25" s="563"/>
      <c r="Z25" s="474" t="s">
        <v>112</v>
      </c>
      <c r="AA25" s="454"/>
      <c r="AB25" s="454"/>
      <c r="AC25" s="454"/>
      <c r="AD25" s="454"/>
      <c r="AE25" s="454"/>
      <c r="AF25" s="454"/>
      <c r="AG25" s="455"/>
      <c r="AH25" s="475">
        <v>67</v>
      </c>
      <c r="AI25" s="476"/>
      <c r="AJ25" s="476"/>
      <c r="AK25" s="476"/>
      <c r="AL25" s="515"/>
      <c r="AM25" s="475">
        <v>185925</v>
      </c>
      <c r="AN25" s="476"/>
      <c r="AO25" s="476"/>
      <c r="AP25" s="476"/>
      <c r="AQ25" s="476"/>
      <c r="AR25" s="515"/>
      <c r="AS25" s="475">
        <v>2775</v>
      </c>
      <c r="AT25" s="476"/>
      <c r="AU25" s="476"/>
      <c r="AV25" s="476"/>
      <c r="AW25" s="476"/>
      <c r="AX25" s="477"/>
      <c r="AY25" s="384" t="s">
        <v>113</v>
      </c>
      <c r="AZ25" s="385"/>
      <c r="BA25" s="385"/>
      <c r="BB25" s="385"/>
      <c r="BC25" s="385"/>
      <c r="BD25" s="385"/>
      <c r="BE25" s="385"/>
      <c r="BF25" s="385"/>
      <c r="BG25" s="385"/>
      <c r="BH25" s="385"/>
      <c r="BI25" s="385"/>
      <c r="BJ25" s="385"/>
      <c r="BK25" s="385"/>
      <c r="BL25" s="385"/>
      <c r="BM25" s="386"/>
      <c r="BN25" s="387">
        <v>2869808</v>
      </c>
      <c r="BO25" s="388"/>
      <c r="BP25" s="388"/>
      <c r="BQ25" s="388"/>
      <c r="BR25" s="388"/>
      <c r="BS25" s="388"/>
      <c r="BT25" s="388"/>
      <c r="BU25" s="389"/>
      <c r="BV25" s="387">
        <v>2857940</v>
      </c>
      <c r="BW25" s="388"/>
      <c r="BX25" s="388"/>
      <c r="BY25" s="388"/>
      <c r="BZ25" s="388"/>
      <c r="CA25" s="388"/>
      <c r="CB25" s="388"/>
      <c r="CC25" s="389"/>
      <c r="CD25" s="56"/>
      <c r="CE25" s="531"/>
      <c r="CF25" s="531"/>
      <c r="CG25" s="531"/>
      <c r="CH25" s="531"/>
      <c r="CI25" s="531"/>
      <c r="CJ25" s="531"/>
      <c r="CK25" s="531"/>
      <c r="CL25" s="531"/>
      <c r="CM25" s="531"/>
      <c r="CN25" s="531"/>
      <c r="CO25" s="531"/>
      <c r="CP25" s="531"/>
      <c r="CQ25" s="531"/>
      <c r="CR25" s="531"/>
      <c r="CS25" s="532"/>
      <c r="CT25" s="421"/>
      <c r="CU25" s="422"/>
      <c r="CV25" s="422"/>
      <c r="CW25" s="422"/>
      <c r="CX25" s="422"/>
      <c r="CY25" s="422"/>
      <c r="CZ25" s="422"/>
      <c r="DA25" s="423"/>
      <c r="DB25" s="421"/>
      <c r="DC25" s="422"/>
      <c r="DD25" s="422"/>
      <c r="DE25" s="422"/>
      <c r="DF25" s="422"/>
      <c r="DG25" s="422"/>
      <c r="DH25" s="422"/>
      <c r="DI25" s="423"/>
    </row>
    <row r="26" spans="1:119" s="41" customFormat="1" ht="18.75" customHeight="1">
      <c r="A26" s="42"/>
      <c r="B26" s="561"/>
      <c r="C26" s="562"/>
      <c r="D26" s="563"/>
      <c r="E26" s="474" t="s">
        <v>114</v>
      </c>
      <c r="F26" s="454"/>
      <c r="G26" s="454"/>
      <c r="H26" s="454"/>
      <c r="I26" s="454"/>
      <c r="J26" s="454"/>
      <c r="K26" s="455"/>
      <c r="L26" s="475">
        <v>1</v>
      </c>
      <c r="M26" s="476"/>
      <c r="N26" s="476"/>
      <c r="O26" s="476"/>
      <c r="P26" s="515"/>
      <c r="Q26" s="475">
        <v>5600</v>
      </c>
      <c r="R26" s="476"/>
      <c r="S26" s="476"/>
      <c r="T26" s="476"/>
      <c r="U26" s="476"/>
      <c r="V26" s="515"/>
      <c r="W26" s="574"/>
      <c r="X26" s="562"/>
      <c r="Y26" s="563"/>
      <c r="Z26" s="474" t="s">
        <v>115</v>
      </c>
      <c r="AA26" s="584"/>
      <c r="AB26" s="584"/>
      <c r="AC26" s="584"/>
      <c r="AD26" s="584"/>
      <c r="AE26" s="584"/>
      <c r="AF26" s="584"/>
      <c r="AG26" s="585"/>
      <c r="AH26" s="475">
        <v>39</v>
      </c>
      <c r="AI26" s="476"/>
      <c r="AJ26" s="476"/>
      <c r="AK26" s="476"/>
      <c r="AL26" s="515"/>
      <c r="AM26" s="475">
        <v>122538</v>
      </c>
      <c r="AN26" s="476"/>
      <c r="AO26" s="476"/>
      <c r="AP26" s="476"/>
      <c r="AQ26" s="476"/>
      <c r="AR26" s="515"/>
      <c r="AS26" s="475">
        <v>3142</v>
      </c>
      <c r="AT26" s="476"/>
      <c r="AU26" s="476"/>
      <c r="AV26" s="476"/>
      <c r="AW26" s="476"/>
      <c r="AX26" s="477"/>
      <c r="AY26" s="427" t="s">
        <v>116</v>
      </c>
      <c r="AZ26" s="428"/>
      <c r="BA26" s="428"/>
      <c r="BB26" s="428"/>
      <c r="BC26" s="428"/>
      <c r="BD26" s="428"/>
      <c r="BE26" s="428"/>
      <c r="BF26" s="428"/>
      <c r="BG26" s="428"/>
      <c r="BH26" s="428"/>
      <c r="BI26" s="428"/>
      <c r="BJ26" s="428"/>
      <c r="BK26" s="428"/>
      <c r="BL26" s="428"/>
      <c r="BM26" s="429"/>
      <c r="BN26" s="424" t="s">
        <v>77</v>
      </c>
      <c r="BO26" s="425"/>
      <c r="BP26" s="425"/>
      <c r="BQ26" s="425"/>
      <c r="BR26" s="425"/>
      <c r="BS26" s="425"/>
      <c r="BT26" s="425"/>
      <c r="BU26" s="426"/>
      <c r="BV26" s="424" t="s">
        <v>77</v>
      </c>
      <c r="BW26" s="425"/>
      <c r="BX26" s="425"/>
      <c r="BY26" s="425"/>
      <c r="BZ26" s="425"/>
      <c r="CA26" s="425"/>
      <c r="CB26" s="425"/>
      <c r="CC26" s="426"/>
      <c r="CD26" s="56"/>
      <c r="CE26" s="531"/>
      <c r="CF26" s="531"/>
      <c r="CG26" s="531"/>
      <c r="CH26" s="531"/>
      <c r="CI26" s="531"/>
      <c r="CJ26" s="531"/>
      <c r="CK26" s="531"/>
      <c r="CL26" s="531"/>
      <c r="CM26" s="531"/>
      <c r="CN26" s="531"/>
      <c r="CO26" s="531"/>
      <c r="CP26" s="531"/>
      <c r="CQ26" s="531"/>
      <c r="CR26" s="531"/>
      <c r="CS26" s="532"/>
      <c r="CT26" s="421"/>
      <c r="CU26" s="422"/>
      <c r="CV26" s="422"/>
      <c r="CW26" s="422"/>
      <c r="CX26" s="422"/>
      <c r="CY26" s="422"/>
      <c r="CZ26" s="422"/>
      <c r="DA26" s="423"/>
      <c r="DB26" s="421"/>
      <c r="DC26" s="422"/>
      <c r="DD26" s="422"/>
      <c r="DE26" s="422"/>
      <c r="DF26" s="422"/>
      <c r="DG26" s="422"/>
      <c r="DH26" s="422"/>
      <c r="DI26" s="423"/>
    </row>
    <row r="27" spans="1:119" ht="18.75" customHeight="1" thickBot="1">
      <c r="A27" s="42"/>
      <c r="B27" s="561"/>
      <c r="C27" s="562"/>
      <c r="D27" s="563"/>
      <c r="E27" s="474" t="s">
        <v>117</v>
      </c>
      <c r="F27" s="454"/>
      <c r="G27" s="454"/>
      <c r="H27" s="454"/>
      <c r="I27" s="454"/>
      <c r="J27" s="454"/>
      <c r="K27" s="455"/>
      <c r="L27" s="475">
        <v>1</v>
      </c>
      <c r="M27" s="476"/>
      <c r="N27" s="476"/>
      <c r="O27" s="476"/>
      <c r="P27" s="515"/>
      <c r="Q27" s="475">
        <v>4700</v>
      </c>
      <c r="R27" s="476"/>
      <c r="S27" s="476"/>
      <c r="T27" s="476"/>
      <c r="U27" s="476"/>
      <c r="V27" s="515"/>
      <c r="W27" s="574"/>
      <c r="X27" s="562"/>
      <c r="Y27" s="563"/>
      <c r="Z27" s="474" t="s">
        <v>118</v>
      </c>
      <c r="AA27" s="454"/>
      <c r="AB27" s="454"/>
      <c r="AC27" s="454"/>
      <c r="AD27" s="454"/>
      <c r="AE27" s="454"/>
      <c r="AF27" s="454"/>
      <c r="AG27" s="455"/>
      <c r="AH27" s="475">
        <v>5</v>
      </c>
      <c r="AI27" s="476"/>
      <c r="AJ27" s="476"/>
      <c r="AK27" s="476"/>
      <c r="AL27" s="515"/>
      <c r="AM27" s="475">
        <v>20480</v>
      </c>
      <c r="AN27" s="476"/>
      <c r="AO27" s="476"/>
      <c r="AP27" s="476"/>
      <c r="AQ27" s="476"/>
      <c r="AR27" s="515"/>
      <c r="AS27" s="475">
        <v>4096</v>
      </c>
      <c r="AT27" s="476"/>
      <c r="AU27" s="476"/>
      <c r="AV27" s="476"/>
      <c r="AW27" s="476"/>
      <c r="AX27" s="477"/>
      <c r="AY27" s="516" t="s">
        <v>119</v>
      </c>
      <c r="AZ27" s="517"/>
      <c r="BA27" s="517"/>
      <c r="BB27" s="517"/>
      <c r="BC27" s="517"/>
      <c r="BD27" s="517"/>
      <c r="BE27" s="517"/>
      <c r="BF27" s="517"/>
      <c r="BG27" s="517"/>
      <c r="BH27" s="517"/>
      <c r="BI27" s="517"/>
      <c r="BJ27" s="517"/>
      <c r="BK27" s="517"/>
      <c r="BL27" s="517"/>
      <c r="BM27" s="518"/>
      <c r="BN27" s="597">
        <v>179483</v>
      </c>
      <c r="BO27" s="598"/>
      <c r="BP27" s="598"/>
      <c r="BQ27" s="598"/>
      <c r="BR27" s="598"/>
      <c r="BS27" s="598"/>
      <c r="BT27" s="598"/>
      <c r="BU27" s="599"/>
      <c r="BV27" s="597">
        <v>179482</v>
      </c>
      <c r="BW27" s="598"/>
      <c r="BX27" s="598"/>
      <c r="BY27" s="598"/>
      <c r="BZ27" s="598"/>
      <c r="CA27" s="598"/>
      <c r="CB27" s="598"/>
      <c r="CC27" s="599"/>
      <c r="CD27" s="58"/>
      <c r="CE27" s="531"/>
      <c r="CF27" s="531"/>
      <c r="CG27" s="531"/>
      <c r="CH27" s="531"/>
      <c r="CI27" s="531"/>
      <c r="CJ27" s="531"/>
      <c r="CK27" s="531"/>
      <c r="CL27" s="531"/>
      <c r="CM27" s="531"/>
      <c r="CN27" s="531"/>
      <c r="CO27" s="531"/>
      <c r="CP27" s="531"/>
      <c r="CQ27" s="531"/>
      <c r="CR27" s="531"/>
      <c r="CS27" s="532"/>
      <c r="CT27" s="421"/>
      <c r="CU27" s="422"/>
      <c r="CV27" s="422"/>
      <c r="CW27" s="422"/>
      <c r="CX27" s="422"/>
      <c r="CY27" s="422"/>
      <c r="CZ27" s="422"/>
      <c r="DA27" s="423"/>
      <c r="DB27" s="421"/>
      <c r="DC27" s="422"/>
      <c r="DD27" s="422"/>
      <c r="DE27" s="422"/>
      <c r="DF27" s="422"/>
      <c r="DG27" s="422"/>
      <c r="DH27" s="422"/>
      <c r="DI27" s="423"/>
      <c r="DJ27" s="41"/>
      <c r="DK27" s="41"/>
      <c r="DL27" s="41"/>
      <c r="DM27" s="41"/>
      <c r="DN27" s="41"/>
      <c r="DO27" s="41"/>
    </row>
    <row r="28" spans="1:119" ht="18.75" customHeight="1">
      <c r="A28" s="42"/>
      <c r="B28" s="561"/>
      <c r="C28" s="562"/>
      <c r="D28" s="563"/>
      <c r="E28" s="474" t="s">
        <v>120</v>
      </c>
      <c r="F28" s="454"/>
      <c r="G28" s="454"/>
      <c r="H28" s="454"/>
      <c r="I28" s="454"/>
      <c r="J28" s="454"/>
      <c r="K28" s="455"/>
      <c r="L28" s="475">
        <v>1</v>
      </c>
      <c r="M28" s="476"/>
      <c r="N28" s="476"/>
      <c r="O28" s="476"/>
      <c r="P28" s="515"/>
      <c r="Q28" s="475">
        <v>4180</v>
      </c>
      <c r="R28" s="476"/>
      <c r="S28" s="476"/>
      <c r="T28" s="476"/>
      <c r="U28" s="476"/>
      <c r="V28" s="515"/>
      <c r="W28" s="574"/>
      <c r="X28" s="562"/>
      <c r="Y28" s="563"/>
      <c r="Z28" s="474" t="s">
        <v>121</v>
      </c>
      <c r="AA28" s="454"/>
      <c r="AB28" s="454"/>
      <c r="AC28" s="454"/>
      <c r="AD28" s="454"/>
      <c r="AE28" s="454"/>
      <c r="AF28" s="454"/>
      <c r="AG28" s="455"/>
      <c r="AH28" s="475" t="s">
        <v>77</v>
      </c>
      <c r="AI28" s="476"/>
      <c r="AJ28" s="476"/>
      <c r="AK28" s="476"/>
      <c r="AL28" s="515"/>
      <c r="AM28" s="475" t="s">
        <v>77</v>
      </c>
      <c r="AN28" s="476"/>
      <c r="AO28" s="476"/>
      <c r="AP28" s="476"/>
      <c r="AQ28" s="476"/>
      <c r="AR28" s="515"/>
      <c r="AS28" s="475" t="s">
        <v>77</v>
      </c>
      <c r="AT28" s="476"/>
      <c r="AU28" s="476"/>
      <c r="AV28" s="476"/>
      <c r="AW28" s="476"/>
      <c r="AX28" s="477"/>
      <c r="AY28" s="600" t="s">
        <v>122</v>
      </c>
      <c r="AZ28" s="601"/>
      <c r="BA28" s="601"/>
      <c r="BB28" s="602"/>
      <c r="BC28" s="384" t="s">
        <v>123</v>
      </c>
      <c r="BD28" s="385"/>
      <c r="BE28" s="385"/>
      <c r="BF28" s="385"/>
      <c r="BG28" s="385"/>
      <c r="BH28" s="385"/>
      <c r="BI28" s="385"/>
      <c r="BJ28" s="385"/>
      <c r="BK28" s="385"/>
      <c r="BL28" s="385"/>
      <c r="BM28" s="386"/>
      <c r="BN28" s="387">
        <v>3783692</v>
      </c>
      <c r="BO28" s="388"/>
      <c r="BP28" s="388"/>
      <c r="BQ28" s="388"/>
      <c r="BR28" s="388"/>
      <c r="BS28" s="388"/>
      <c r="BT28" s="388"/>
      <c r="BU28" s="389"/>
      <c r="BV28" s="387">
        <v>4227354</v>
      </c>
      <c r="BW28" s="388"/>
      <c r="BX28" s="388"/>
      <c r="BY28" s="388"/>
      <c r="BZ28" s="388"/>
      <c r="CA28" s="388"/>
      <c r="CB28" s="388"/>
      <c r="CC28" s="389"/>
      <c r="CD28" s="56"/>
      <c r="CE28" s="531"/>
      <c r="CF28" s="531"/>
      <c r="CG28" s="531"/>
      <c r="CH28" s="531"/>
      <c r="CI28" s="531"/>
      <c r="CJ28" s="531"/>
      <c r="CK28" s="531"/>
      <c r="CL28" s="531"/>
      <c r="CM28" s="531"/>
      <c r="CN28" s="531"/>
      <c r="CO28" s="531"/>
      <c r="CP28" s="531"/>
      <c r="CQ28" s="531"/>
      <c r="CR28" s="531"/>
      <c r="CS28" s="532"/>
      <c r="CT28" s="421"/>
      <c r="CU28" s="422"/>
      <c r="CV28" s="422"/>
      <c r="CW28" s="422"/>
      <c r="CX28" s="422"/>
      <c r="CY28" s="422"/>
      <c r="CZ28" s="422"/>
      <c r="DA28" s="423"/>
      <c r="DB28" s="421"/>
      <c r="DC28" s="422"/>
      <c r="DD28" s="422"/>
      <c r="DE28" s="422"/>
      <c r="DF28" s="422"/>
      <c r="DG28" s="422"/>
      <c r="DH28" s="422"/>
      <c r="DI28" s="423"/>
      <c r="DJ28" s="41"/>
      <c r="DK28" s="41"/>
      <c r="DL28" s="41"/>
      <c r="DM28" s="41"/>
      <c r="DN28" s="41"/>
      <c r="DO28" s="41"/>
    </row>
    <row r="29" spans="1:119" ht="18.75" customHeight="1">
      <c r="A29" s="42"/>
      <c r="B29" s="561"/>
      <c r="C29" s="562"/>
      <c r="D29" s="563"/>
      <c r="E29" s="474" t="s">
        <v>124</v>
      </c>
      <c r="F29" s="454"/>
      <c r="G29" s="454"/>
      <c r="H29" s="454"/>
      <c r="I29" s="454"/>
      <c r="J29" s="454"/>
      <c r="K29" s="455"/>
      <c r="L29" s="475">
        <v>20</v>
      </c>
      <c r="M29" s="476"/>
      <c r="N29" s="476"/>
      <c r="O29" s="476"/>
      <c r="P29" s="515"/>
      <c r="Q29" s="475">
        <v>3930</v>
      </c>
      <c r="R29" s="476"/>
      <c r="S29" s="476"/>
      <c r="T29" s="476"/>
      <c r="U29" s="476"/>
      <c r="V29" s="515"/>
      <c r="W29" s="575"/>
      <c r="X29" s="576"/>
      <c r="Y29" s="577"/>
      <c r="Z29" s="474" t="s">
        <v>125</v>
      </c>
      <c r="AA29" s="454"/>
      <c r="AB29" s="454"/>
      <c r="AC29" s="454"/>
      <c r="AD29" s="454"/>
      <c r="AE29" s="454"/>
      <c r="AF29" s="454"/>
      <c r="AG29" s="455"/>
      <c r="AH29" s="475">
        <v>401</v>
      </c>
      <c r="AI29" s="476"/>
      <c r="AJ29" s="476"/>
      <c r="AK29" s="476"/>
      <c r="AL29" s="515"/>
      <c r="AM29" s="475">
        <v>1191056</v>
      </c>
      <c r="AN29" s="476"/>
      <c r="AO29" s="476"/>
      <c r="AP29" s="476"/>
      <c r="AQ29" s="476"/>
      <c r="AR29" s="515"/>
      <c r="AS29" s="475">
        <v>2970</v>
      </c>
      <c r="AT29" s="476"/>
      <c r="AU29" s="476"/>
      <c r="AV29" s="476"/>
      <c r="AW29" s="476"/>
      <c r="AX29" s="477"/>
      <c r="AY29" s="603"/>
      <c r="AZ29" s="604"/>
      <c r="BA29" s="604"/>
      <c r="BB29" s="605"/>
      <c r="BC29" s="458" t="s">
        <v>126</v>
      </c>
      <c r="BD29" s="459"/>
      <c r="BE29" s="459"/>
      <c r="BF29" s="459"/>
      <c r="BG29" s="459"/>
      <c r="BH29" s="459"/>
      <c r="BI29" s="459"/>
      <c r="BJ29" s="459"/>
      <c r="BK29" s="459"/>
      <c r="BL29" s="459"/>
      <c r="BM29" s="460"/>
      <c r="BN29" s="424">
        <v>614964</v>
      </c>
      <c r="BO29" s="425"/>
      <c r="BP29" s="425"/>
      <c r="BQ29" s="425"/>
      <c r="BR29" s="425"/>
      <c r="BS29" s="425"/>
      <c r="BT29" s="425"/>
      <c r="BU29" s="426"/>
      <c r="BV29" s="424">
        <v>614958</v>
      </c>
      <c r="BW29" s="425"/>
      <c r="BX29" s="425"/>
      <c r="BY29" s="425"/>
      <c r="BZ29" s="425"/>
      <c r="CA29" s="425"/>
      <c r="CB29" s="425"/>
      <c r="CC29" s="426"/>
      <c r="CD29" s="58"/>
      <c r="CE29" s="531"/>
      <c r="CF29" s="531"/>
      <c r="CG29" s="531"/>
      <c r="CH29" s="531"/>
      <c r="CI29" s="531"/>
      <c r="CJ29" s="531"/>
      <c r="CK29" s="531"/>
      <c r="CL29" s="531"/>
      <c r="CM29" s="531"/>
      <c r="CN29" s="531"/>
      <c r="CO29" s="531"/>
      <c r="CP29" s="531"/>
      <c r="CQ29" s="531"/>
      <c r="CR29" s="531"/>
      <c r="CS29" s="532"/>
      <c r="CT29" s="421"/>
      <c r="CU29" s="422"/>
      <c r="CV29" s="422"/>
      <c r="CW29" s="422"/>
      <c r="CX29" s="422"/>
      <c r="CY29" s="422"/>
      <c r="CZ29" s="422"/>
      <c r="DA29" s="423"/>
      <c r="DB29" s="421"/>
      <c r="DC29" s="422"/>
      <c r="DD29" s="422"/>
      <c r="DE29" s="422"/>
      <c r="DF29" s="422"/>
      <c r="DG29" s="422"/>
      <c r="DH29" s="422"/>
      <c r="DI29" s="423"/>
      <c r="DJ29" s="41"/>
      <c r="DK29" s="41"/>
      <c r="DL29" s="41"/>
      <c r="DM29" s="41"/>
      <c r="DN29" s="41"/>
      <c r="DO29" s="41"/>
    </row>
    <row r="30" spans="1:119" ht="18.75" customHeight="1" thickBot="1">
      <c r="A30" s="42"/>
      <c r="B30" s="564"/>
      <c r="C30" s="565"/>
      <c r="D30" s="566"/>
      <c r="E30" s="478"/>
      <c r="F30" s="479"/>
      <c r="G30" s="479"/>
      <c r="H30" s="479"/>
      <c r="I30" s="479"/>
      <c r="J30" s="479"/>
      <c r="K30" s="480"/>
      <c r="L30" s="578"/>
      <c r="M30" s="579"/>
      <c r="N30" s="579"/>
      <c r="O30" s="579"/>
      <c r="P30" s="580"/>
      <c r="Q30" s="578"/>
      <c r="R30" s="579"/>
      <c r="S30" s="579"/>
      <c r="T30" s="579"/>
      <c r="U30" s="579"/>
      <c r="V30" s="580"/>
      <c r="W30" s="581" t="s">
        <v>127</v>
      </c>
      <c r="X30" s="582"/>
      <c r="Y30" s="582"/>
      <c r="Z30" s="582"/>
      <c r="AA30" s="582"/>
      <c r="AB30" s="582"/>
      <c r="AC30" s="582"/>
      <c r="AD30" s="582"/>
      <c r="AE30" s="582"/>
      <c r="AF30" s="582"/>
      <c r="AG30" s="583"/>
      <c r="AH30" s="540">
        <v>100</v>
      </c>
      <c r="AI30" s="541"/>
      <c r="AJ30" s="541"/>
      <c r="AK30" s="541"/>
      <c r="AL30" s="541"/>
      <c r="AM30" s="541"/>
      <c r="AN30" s="541"/>
      <c r="AO30" s="541"/>
      <c r="AP30" s="541"/>
      <c r="AQ30" s="541"/>
      <c r="AR30" s="541"/>
      <c r="AS30" s="541"/>
      <c r="AT30" s="541"/>
      <c r="AU30" s="541"/>
      <c r="AV30" s="541"/>
      <c r="AW30" s="541"/>
      <c r="AX30" s="543"/>
      <c r="AY30" s="606"/>
      <c r="AZ30" s="607"/>
      <c r="BA30" s="607"/>
      <c r="BB30" s="608"/>
      <c r="BC30" s="594" t="s">
        <v>128</v>
      </c>
      <c r="BD30" s="595"/>
      <c r="BE30" s="595"/>
      <c r="BF30" s="595"/>
      <c r="BG30" s="595"/>
      <c r="BH30" s="595"/>
      <c r="BI30" s="595"/>
      <c r="BJ30" s="595"/>
      <c r="BK30" s="595"/>
      <c r="BL30" s="595"/>
      <c r="BM30" s="596"/>
      <c r="BN30" s="597">
        <v>1626091</v>
      </c>
      <c r="BO30" s="598"/>
      <c r="BP30" s="598"/>
      <c r="BQ30" s="598"/>
      <c r="BR30" s="598"/>
      <c r="BS30" s="598"/>
      <c r="BT30" s="598"/>
      <c r="BU30" s="599"/>
      <c r="BV30" s="597">
        <v>1032277</v>
      </c>
      <c r="BW30" s="598"/>
      <c r="BX30" s="598"/>
      <c r="BY30" s="598"/>
      <c r="BZ30" s="598"/>
      <c r="CA30" s="598"/>
      <c r="CB30" s="598"/>
      <c r="CC30" s="599"/>
      <c r="CD30" s="59"/>
      <c r="CE30" s="60"/>
      <c r="CF30" s="60"/>
      <c r="CG30" s="60"/>
      <c r="CH30" s="60"/>
      <c r="CI30" s="60"/>
      <c r="CJ30" s="60"/>
      <c r="CK30" s="60"/>
      <c r="CL30" s="60"/>
      <c r="CM30" s="60"/>
      <c r="CN30" s="60"/>
      <c r="CO30" s="60"/>
      <c r="CP30" s="60"/>
      <c r="CQ30" s="60"/>
      <c r="CR30" s="60"/>
      <c r="CS30" s="61"/>
      <c r="CT30" s="62"/>
      <c r="CU30" s="63"/>
      <c r="CV30" s="63"/>
      <c r="CW30" s="63"/>
      <c r="CX30" s="63"/>
      <c r="CY30" s="63"/>
      <c r="CZ30" s="63"/>
      <c r="DA30" s="64"/>
      <c r="DB30" s="62"/>
      <c r="DC30" s="63"/>
      <c r="DD30" s="63"/>
      <c r="DE30" s="63"/>
      <c r="DF30" s="63"/>
      <c r="DG30" s="63"/>
      <c r="DH30" s="63"/>
      <c r="DI30" s="64"/>
      <c r="DJ30" s="41"/>
      <c r="DK30" s="41"/>
      <c r="DL30" s="41"/>
      <c r="DM30" s="41"/>
      <c r="DN30" s="41"/>
      <c r="DO30" s="41"/>
    </row>
    <row r="31" spans="1:119" ht="13.5" customHeight="1">
      <c r="A31" s="42"/>
      <c r="B31" s="65"/>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7"/>
      <c r="DJ31" s="41"/>
      <c r="DK31" s="41"/>
      <c r="DL31" s="41"/>
      <c r="DM31" s="41"/>
      <c r="DN31" s="41"/>
      <c r="DO31" s="41"/>
    </row>
    <row r="32" spans="1:119" ht="13.5" customHeight="1">
      <c r="A32" s="42"/>
      <c r="B32" s="68"/>
      <c r="C32" s="69" t="s">
        <v>129</v>
      </c>
      <c r="D32" s="69"/>
      <c r="E32" s="69"/>
      <c r="F32" s="66"/>
      <c r="G32" s="66"/>
      <c r="H32" s="66"/>
      <c r="I32" s="66"/>
      <c r="J32" s="66"/>
      <c r="K32" s="66"/>
      <c r="L32" s="66"/>
      <c r="M32" s="66"/>
      <c r="N32" s="66"/>
      <c r="O32" s="66"/>
      <c r="P32" s="66"/>
      <c r="Q32" s="66"/>
      <c r="R32" s="66"/>
      <c r="S32" s="66"/>
      <c r="T32" s="66"/>
      <c r="U32" s="66" t="s">
        <v>130</v>
      </c>
      <c r="V32" s="66"/>
      <c r="W32" s="66"/>
      <c r="X32" s="66"/>
      <c r="Y32" s="66"/>
      <c r="Z32" s="66"/>
      <c r="AA32" s="66"/>
      <c r="AB32" s="66"/>
      <c r="AC32" s="66"/>
      <c r="AD32" s="66"/>
      <c r="AE32" s="66"/>
      <c r="AF32" s="66"/>
      <c r="AG32" s="66"/>
      <c r="AH32" s="66"/>
      <c r="AI32" s="66"/>
      <c r="AJ32" s="66"/>
      <c r="AK32" s="66"/>
      <c r="AL32" s="66"/>
      <c r="AM32" s="70" t="s">
        <v>131</v>
      </c>
      <c r="AN32" s="66"/>
      <c r="AO32" s="66"/>
      <c r="AP32" s="66"/>
      <c r="AQ32" s="66"/>
      <c r="AR32" s="66"/>
      <c r="AS32" s="70"/>
      <c r="AT32" s="70"/>
      <c r="AU32" s="70"/>
      <c r="AV32" s="70"/>
      <c r="AW32" s="70"/>
      <c r="AX32" s="70"/>
      <c r="AY32" s="70"/>
      <c r="AZ32" s="70"/>
      <c r="BA32" s="70"/>
      <c r="BB32" s="66"/>
      <c r="BC32" s="70"/>
      <c r="BD32" s="66"/>
      <c r="BE32" s="70" t="s">
        <v>132</v>
      </c>
      <c r="BF32" s="66"/>
      <c r="BG32" s="66"/>
      <c r="BH32" s="66"/>
      <c r="BI32" s="66"/>
      <c r="BJ32" s="70"/>
      <c r="BK32" s="70"/>
      <c r="BL32" s="70"/>
      <c r="BM32" s="70"/>
      <c r="BN32" s="70"/>
      <c r="BO32" s="70"/>
      <c r="BP32" s="70"/>
      <c r="BQ32" s="70"/>
      <c r="BR32" s="66"/>
      <c r="BS32" s="66"/>
      <c r="BT32" s="66"/>
      <c r="BU32" s="66"/>
      <c r="BV32" s="66"/>
      <c r="BW32" s="66" t="s">
        <v>133</v>
      </c>
      <c r="BX32" s="66"/>
      <c r="BY32" s="66"/>
      <c r="BZ32" s="66"/>
      <c r="CA32" s="66"/>
      <c r="CB32" s="70"/>
      <c r="CC32" s="70"/>
      <c r="CD32" s="70"/>
      <c r="CE32" s="70"/>
      <c r="CF32" s="70"/>
      <c r="CG32" s="70"/>
      <c r="CH32" s="70"/>
      <c r="CI32" s="70"/>
      <c r="CJ32" s="70"/>
      <c r="CK32" s="70"/>
      <c r="CL32" s="70"/>
      <c r="CM32" s="70"/>
      <c r="CN32" s="70"/>
      <c r="CO32" s="70" t="s">
        <v>134</v>
      </c>
      <c r="CP32" s="70"/>
      <c r="CQ32" s="70"/>
      <c r="CR32" s="70"/>
      <c r="CS32" s="70"/>
      <c r="CT32" s="70"/>
      <c r="CU32" s="70"/>
      <c r="CV32" s="70"/>
      <c r="CW32" s="70"/>
      <c r="CX32" s="70"/>
      <c r="CY32" s="70"/>
      <c r="CZ32" s="70"/>
      <c r="DA32" s="70"/>
      <c r="DB32" s="70"/>
      <c r="DC32" s="70"/>
      <c r="DD32" s="70"/>
      <c r="DE32" s="70"/>
      <c r="DF32" s="70"/>
      <c r="DG32" s="70"/>
      <c r="DH32" s="70"/>
      <c r="DI32" s="67"/>
      <c r="DJ32" s="41"/>
      <c r="DK32" s="41"/>
      <c r="DL32" s="41"/>
      <c r="DM32" s="41"/>
      <c r="DN32" s="41"/>
      <c r="DO32" s="41"/>
    </row>
    <row r="33" spans="1:119" ht="13.5" customHeight="1">
      <c r="A33" s="42"/>
      <c r="B33" s="68"/>
      <c r="C33" s="448" t="s">
        <v>135</v>
      </c>
      <c r="D33" s="448"/>
      <c r="E33" s="413" t="s">
        <v>136</v>
      </c>
      <c r="F33" s="413"/>
      <c r="G33" s="413"/>
      <c r="H33" s="413"/>
      <c r="I33" s="413"/>
      <c r="J33" s="413"/>
      <c r="K33" s="413"/>
      <c r="L33" s="413"/>
      <c r="M33" s="413"/>
      <c r="N33" s="413"/>
      <c r="O33" s="413"/>
      <c r="P33" s="413"/>
      <c r="Q33" s="413"/>
      <c r="R33" s="413"/>
      <c r="S33" s="413"/>
      <c r="T33" s="71"/>
      <c r="U33" s="448" t="s">
        <v>135</v>
      </c>
      <c r="V33" s="448"/>
      <c r="W33" s="413" t="s">
        <v>136</v>
      </c>
      <c r="X33" s="413"/>
      <c r="Y33" s="413"/>
      <c r="Z33" s="413"/>
      <c r="AA33" s="413"/>
      <c r="AB33" s="413"/>
      <c r="AC33" s="413"/>
      <c r="AD33" s="413"/>
      <c r="AE33" s="413"/>
      <c r="AF33" s="413"/>
      <c r="AG33" s="413"/>
      <c r="AH33" s="413"/>
      <c r="AI33" s="413"/>
      <c r="AJ33" s="413"/>
      <c r="AK33" s="413"/>
      <c r="AL33" s="71"/>
      <c r="AM33" s="448" t="s">
        <v>135</v>
      </c>
      <c r="AN33" s="448"/>
      <c r="AO33" s="413" t="s">
        <v>136</v>
      </c>
      <c r="AP33" s="413"/>
      <c r="AQ33" s="413"/>
      <c r="AR33" s="413"/>
      <c r="AS33" s="413"/>
      <c r="AT33" s="413"/>
      <c r="AU33" s="413"/>
      <c r="AV33" s="413"/>
      <c r="AW33" s="413"/>
      <c r="AX33" s="413"/>
      <c r="AY33" s="413"/>
      <c r="AZ33" s="413"/>
      <c r="BA33" s="413"/>
      <c r="BB33" s="413"/>
      <c r="BC33" s="413"/>
      <c r="BD33" s="72"/>
      <c r="BE33" s="413" t="s">
        <v>137</v>
      </c>
      <c r="BF33" s="413"/>
      <c r="BG33" s="413" t="s">
        <v>138</v>
      </c>
      <c r="BH33" s="413"/>
      <c r="BI33" s="413"/>
      <c r="BJ33" s="413"/>
      <c r="BK33" s="413"/>
      <c r="BL33" s="413"/>
      <c r="BM33" s="413"/>
      <c r="BN33" s="413"/>
      <c r="BO33" s="413"/>
      <c r="BP33" s="413"/>
      <c r="BQ33" s="413"/>
      <c r="BR33" s="413"/>
      <c r="BS33" s="413"/>
      <c r="BT33" s="413"/>
      <c r="BU33" s="413"/>
      <c r="BV33" s="72"/>
      <c r="BW33" s="448" t="s">
        <v>137</v>
      </c>
      <c r="BX33" s="448"/>
      <c r="BY33" s="413" t="s">
        <v>139</v>
      </c>
      <c r="BZ33" s="413"/>
      <c r="CA33" s="413"/>
      <c r="CB33" s="413"/>
      <c r="CC33" s="413"/>
      <c r="CD33" s="413"/>
      <c r="CE33" s="413"/>
      <c r="CF33" s="413"/>
      <c r="CG33" s="413"/>
      <c r="CH33" s="413"/>
      <c r="CI33" s="413"/>
      <c r="CJ33" s="413"/>
      <c r="CK33" s="413"/>
      <c r="CL33" s="413"/>
      <c r="CM33" s="413"/>
      <c r="CN33" s="71"/>
      <c r="CO33" s="448" t="s">
        <v>135</v>
      </c>
      <c r="CP33" s="448"/>
      <c r="CQ33" s="413" t="s">
        <v>140</v>
      </c>
      <c r="CR33" s="413"/>
      <c r="CS33" s="413"/>
      <c r="CT33" s="413"/>
      <c r="CU33" s="413"/>
      <c r="CV33" s="413"/>
      <c r="CW33" s="413"/>
      <c r="CX33" s="413"/>
      <c r="CY33" s="413"/>
      <c r="CZ33" s="413"/>
      <c r="DA33" s="413"/>
      <c r="DB33" s="413"/>
      <c r="DC33" s="413"/>
      <c r="DD33" s="413"/>
      <c r="DE33" s="413"/>
      <c r="DF33" s="71"/>
      <c r="DG33" s="609" t="s">
        <v>141</v>
      </c>
      <c r="DH33" s="609"/>
      <c r="DI33" s="73"/>
      <c r="DJ33" s="41"/>
      <c r="DK33" s="41"/>
      <c r="DL33" s="41"/>
      <c r="DM33" s="41"/>
      <c r="DN33" s="41"/>
      <c r="DO33" s="41"/>
    </row>
    <row r="34" spans="1:119" ht="32.25" customHeight="1">
      <c r="A34" s="42"/>
      <c r="B34" s="68"/>
      <c r="C34" s="610">
        <f>IF(E34="","",1)</f>
        <v>1</v>
      </c>
      <c r="D34" s="610"/>
      <c r="E34" s="611" t="str">
        <f>IF('各会計、関係団体の財政状況及び健全化判断比率'!B7="","",'各会計、関係団体の財政状況及び健全化判断比率'!B7)</f>
        <v>一般会計</v>
      </c>
      <c r="F34" s="611"/>
      <c r="G34" s="611"/>
      <c r="H34" s="611"/>
      <c r="I34" s="611"/>
      <c r="J34" s="611"/>
      <c r="K34" s="611"/>
      <c r="L34" s="611"/>
      <c r="M34" s="611"/>
      <c r="N34" s="611"/>
      <c r="O34" s="611"/>
      <c r="P34" s="611"/>
      <c r="Q34" s="611"/>
      <c r="R34" s="611"/>
      <c r="S34" s="611"/>
      <c r="T34" s="69"/>
      <c r="U34" s="610">
        <f>IF(W34="","",MAX(C34:D43)+1)</f>
        <v>4</v>
      </c>
      <c r="V34" s="610"/>
      <c r="W34" s="611" t="str">
        <f>IF('各会計、関係団体の財政状況及び健全化判断比率'!B28="","",'各会計、関係団体の財政状況及び健全化判断比率'!B28)</f>
        <v>国民健康保険特別会計</v>
      </c>
      <c r="X34" s="611"/>
      <c r="Y34" s="611"/>
      <c r="Z34" s="611"/>
      <c r="AA34" s="611"/>
      <c r="AB34" s="611"/>
      <c r="AC34" s="611"/>
      <c r="AD34" s="611"/>
      <c r="AE34" s="611"/>
      <c r="AF34" s="611"/>
      <c r="AG34" s="611"/>
      <c r="AH34" s="611"/>
      <c r="AI34" s="611"/>
      <c r="AJ34" s="611"/>
      <c r="AK34" s="611"/>
      <c r="AL34" s="69"/>
      <c r="AM34" s="610">
        <f>IF(AO34="","",MAX(C34:D43,U34:V43)+1)</f>
        <v>7</v>
      </c>
      <c r="AN34" s="610"/>
      <c r="AO34" s="611" t="str">
        <f>IF('各会計、関係団体の財政状況及び健全化判断比率'!B31="","",'各会計、関係団体の財政状況及び健全化判断比率'!B31)</f>
        <v>天童市民病院事業会計</v>
      </c>
      <c r="AP34" s="611"/>
      <c r="AQ34" s="611"/>
      <c r="AR34" s="611"/>
      <c r="AS34" s="611"/>
      <c r="AT34" s="611"/>
      <c r="AU34" s="611"/>
      <c r="AV34" s="611"/>
      <c r="AW34" s="611"/>
      <c r="AX34" s="611"/>
      <c r="AY34" s="611"/>
      <c r="AZ34" s="611"/>
      <c r="BA34" s="611"/>
      <c r="BB34" s="611"/>
      <c r="BC34" s="611"/>
      <c r="BD34" s="69"/>
      <c r="BE34" s="610">
        <f>IF(BG34="","",MAX(C34:D43,U34:V43,AM34:AN43)+1)</f>
        <v>10</v>
      </c>
      <c r="BF34" s="610"/>
      <c r="BG34" s="611" t="str">
        <f>IF('各会計、関係団体の財政状況及び健全化判断比率'!B34="","",'各会計、関係団体の財政状況及び健全化判断比率'!B34)</f>
        <v>工業団地整備事業特別会計</v>
      </c>
      <c r="BH34" s="611"/>
      <c r="BI34" s="611"/>
      <c r="BJ34" s="611"/>
      <c r="BK34" s="611"/>
      <c r="BL34" s="611"/>
      <c r="BM34" s="611"/>
      <c r="BN34" s="611"/>
      <c r="BO34" s="611"/>
      <c r="BP34" s="611"/>
      <c r="BQ34" s="611"/>
      <c r="BR34" s="611"/>
      <c r="BS34" s="611"/>
      <c r="BT34" s="611"/>
      <c r="BU34" s="611"/>
      <c r="BV34" s="69"/>
      <c r="BW34" s="610">
        <f>IF(BY34="","",MAX(C34:D43,U34:V43,AM34:AN43,BE34:BF43)+1)</f>
        <v>11</v>
      </c>
      <c r="BX34" s="610"/>
      <c r="BY34" s="611" t="str">
        <f>IF('各会計、関係団体の財政状況及び健全化判断比率'!B68="","",'各会計、関係団体の財政状況及び健全化判断比率'!B68)</f>
        <v>東根市外二市一町共立衛生処理組合</v>
      </c>
      <c r="BZ34" s="611"/>
      <c r="CA34" s="611"/>
      <c r="CB34" s="611"/>
      <c r="CC34" s="611"/>
      <c r="CD34" s="611"/>
      <c r="CE34" s="611"/>
      <c r="CF34" s="611"/>
      <c r="CG34" s="611"/>
      <c r="CH34" s="611"/>
      <c r="CI34" s="611"/>
      <c r="CJ34" s="611"/>
      <c r="CK34" s="611"/>
      <c r="CL34" s="611"/>
      <c r="CM34" s="611"/>
      <c r="CN34" s="69"/>
      <c r="CO34" s="610">
        <f>IF(CQ34="","",MAX(C34:D43,U34:V43,AM34:AN43,BE34:BF43,BW34:BX43)+1)</f>
        <v>16</v>
      </c>
      <c r="CP34" s="610"/>
      <c r="CQ34" s="611" t="str">
        <f>IF('各会計、関係団体の財政状況及び健全化判断比率'!BS7="","",'各会計、関係団体の財政状況及び健全化判断比率'!BS7)</f>
        <v>スポーツクラブ天童</v>
      </c>
      <c r="CR34" s="611"/>
      <c r="CS34" s="611"/>
      <c r="CT34" s="611"/>
      <c r="CU34" s="611"/>
      <c r="CV34" s="611"/>
      <c r="CW34" s="611"/>
      <c r="CX34" s="611"/>
      <c r="CY34" s="611"/>
      <c r="CZ34" s="611"/>
      <c r="DA34" s="611"/>
      <c r="DB34" s="611"/>
      <c r="DC34" s="611"/>
      <c r="DD34" s="611"/>
      <c r="DE34" s="611"/>
      <c r="DF34" s="66"/>
      <c r="DG34" s="612" t="str">
        <f>IF('各会計、関係団体の財政状況及び健全化判断比率'!BR7="","",'各会計、関係団体の財政状況及び健全化判断比率'!BR7)</f>
        <v/>
      </c>
      <c r="DH34" s="612"/>
      <c r="DI34" s="73"/>
      <c r="DJ34" s="41"/>
      <c r="DK34" s="41"/>
      <c r="DL34" s="41"/>
      <c r="DM34" s="41"/>
      <c r="DN34" s="41"/>
      <c r="DO34" s="41"/>
    </row>
    <row r="35" spans="1:119" ht="32.25" customHeight="1">
      <c r="A35" s="42"/>
      <c r="B35" s="68"/>
      <c r="C35" s="610">
        <f>IF(E35="","",C34+1)</f>
        <v>2</v>
      </c>
      <c r="D35" s="610"/>
      <c r="E35" s="611" t="str">
        <f>IF('各会計、関係団体の財政状況及び健全化判断比率'!B8="","",'各会計、関係団体の財政状況及び健全化判断比率'!B8)</f>
        <v>用地買収特別会計</v>
      </c>
      <c r="F35" s="611"/>
      <c r="G35" s="611"/>
      <c r="H35" s="611"/>
      <c r="I35" s="611"/>
      <c r="J35" s="611"/>
      <c r="K35" s="611"/>
      <c r="L35" s="611"/>
      <c r="M35" s="611"/>
      <c r="N35" s="611"/>
      <c r="O35" s="611"/>
      <c r="P35" s="611"/>
      <c r="Q35" s="611"/>
      <c r="R35" s="611"/>
      <c r="S35" s="611"/>
      <c r="T35" s="69"/>
      <c r="U35" s="610">
        <f>IF(W35="","",U34+1)</f>
        <v>5</v>
      </c>
      <c r="V35" s="610"/>
      <c r="W35" s="611" t="str">
        <f>IF('各会計、関係団体の財政状況及び健全化判断比率'!B29="","",'各会計、関係団体の財政状況及び健全化判断比率'!B29)</f>
        <v>介護保険特別会計</v>
      </c>
      <c r="X35" s="611"/>
      <c r="Y35" s="611"/>
      <c r="Z35" s="611"/>
      <c r="AA35" s="611"/>
      <c r="AB35" s="611"/>
      <c r="AC35" s="611"/>
      <c r="AD35" s="611"/>
      <c r="AE35" s="611"/>
      <c r="AF35" s="611"/>
      <c r="AG35" s="611"/>
      <c r="AH35" s="611"/>
      <c r="AI35" s="611"/>
      <c r="AJ35" s="611"/>
      <c r="AK35" s="611"/>
      <c r="AL35" s="69"/>
      <c r="AM35" s="610">
        <f t="shared" ref="AM35:AM43" si="0">IF(AO35="","",AM34+1)</f>
        <v>8</v>
      </c>
      <c r="AN35" s="610"/>
      <c r="AO35" s="611" t="str">
        <f>IF('各会計、関係団体の財政状況及び健全化判断比率'!B32="","",'各会計、関係団体の財政状況及び健全化判断比率'!B32)</f>
        <v>天童市水道事業会計</v>
      </c>
      <c r="AP35" s="611"/>
      <c r="AQ35" s="611"/>
      <c r="AR35" s="611"/>
      <c r="AS35" s="611"/>
      <c r="AT35" s="611"/>
      <c r="AU35" s="611"/>
      <c r="AV35" s="611"/>
      <c r="AW35" s="611"/>
      <c r="AX35" s="611"/>
      <c r="AY35" s="611"/>
      <c r="AZ35" s="611"/>
      <c r="BA35" s="611"/>
      <c r="BB35" s="611"/>
      <c r="BC35" s="611"/>
      <c r="BD35" s="69"/>
      <c r="BE35" s="610" t="str">
        <f t="shared" ref="BE35:BE43" si="1">IF(BG35="","",BE34+1)</f>
        <v/>
      </c>
      <c r="BF35" s="610"/>
      <c r="BG35" s="611"/>
      <c r="BH35" s="611"/>
      <c r="BI35" s="611"/>
      <c r="BJ35" s="611"/>
      <c r="BK35" s="611"/>
      <c r="BL35" s="611"/>
      <c r="BM35" s="611"/>
      <c r="BN35" s="611"/>
      <c r="BO35" s="611"/>
      <c r="BP35" s="611"/>
      <c r="BQ35" s="611"/>
      <c r="BR35" s="611"/>
      <c r="BS35" s="611"/>
      <c r="BT35" s="611"/>
      <c r="BU35" s="611"/>
      <c r="BV35" s="69"/>
      <c r="BW35" s="610">
        <f t="shared" ref="BW35:BW43" si="2">IF(BY35="","",BW34+1)</f>
        <v>12</v>
      </c>
      <c r="BX35" s="610"/>
      <c r="BY35" s="611" t="str">
        <f>IF('各会計、関係団体の財政状況及び健全化判断比率'!B69="","",'各会計、関係団体の財政状況及び健全化判断比率'!B69)</f>
        <v>山形県消防補償等組合</v>
      </c>
      <c r="BZ35" s="611"/>
      <c r="CA35" s="611"/>
      <c r="CB35" s="611"/>
      <c r="CC35" s="611"/>
      <c r="CD35" s="611"/>
      <c r="CE35" s="611"/>
      <c r="CF35" s="611"/>
      <c r="CG35" s="611"/>
      <c r="CH35" s="611"/>
      <c r="CI35" s="611"/>
      <c r="CJ35" s="611"/>
      <c r="CK35" s="611"/>
      <c r="CL35" s="611"/>
      <c r="CM35" s="611"/>
      <c r="CN35" s="69"/>
      <c r="CO35" s="610">
        <f t="shared" ref="CO35:CO43" si="3">IF(CQ35="","",CO34+1)</f>
        <v>17</v>
      </c>
      <c r="CP35" s="610"/>
      <c r="CQ35" s="611" t="str">
        <f>IF('各会計、関係団体の財政状況及び健全化判断比率'!BS8="","",'各会計、関係団体の財政状況及び健全化判断比率'!BS8)</f>
        <v>天童ターミナルビル</v>
      </c>
      <c r="CR35" s="611"/>
      <c r="CS35" s="611"/>
      <c r="CT35" s="611"/>
      <c r="CU35" s="611"/>
      <c r="CV35" s="611"/>
      <c r="CW35" s="611"/>
      <c r="CX35" s="611"/>
      <c r="CY35" s="611"/>
      <c r="CZ35" s="611"/>
      <c r="DA35" s="611"/>
      <c r="DB35" s="611"/>
      <c r="DC35" s="611"/>
      <c r="DD35" s="611"/>
      <c r="DE35" s="611"/>
      <c r="DF35" s="66"/>
      <c r="DG35" s="612" t="str">
        <f>IF('各会計、関係団体の財政状況及び健全化判断比率'!BR8="","",'各会計、関係団体の財政状況及び健全化判断比率'!BR8)</f>
        <v/>
      </c>
      <c r="DH35" s="612"/>
      <c r="DI35" s="73"/>
      <c r="DJ35" s="41"/>
      <c r="DK35" s="41"/>
      <c r="DL35" s="41"/>
      <c r="DM35" s="41"/>
      <c r="DN35" s="41"/>
      <c r="DO35" s="41"/>
    </row>
    <row r="36" spans="1:119" ht="32.25" customHeight="1">
      <c r="A36" s="42"/>
      <c r="B36" s="68"/>
      <c r="C36" s="610">
        <f>IF(E36="","",C35+1)</f>
        <v>3</v>
      </c>
      <c r="D36" s="610"/>
      <c r="E36" s="611" t="str">
        <f>IF('各会計、関係団体の財政状況及び健全化判断比率'!B9="","",'各会計、関係団体の財政状況及び健全化判断比率'!B9)</f>
        <v>市民墓地特別会計</v>
      </c>
      <c r="F36" s="611"/>
      <c r="G36" s="611"/>
      <c r="H36" s="611"/>
      <c r="I36" s="611"/>
      <c r="J36" s="611"/>
      <c r="K36" s="611"/>
      <c r="L36" s="611"/>
      <c r="M36" s="611"/>
      <c r="N36" s="611"/>
      <c r="O36" s="611"/>
      <c r="P36" s="611"/>
      <c r="Q36" s="611"/>
      <c r="R36" s="611"/>
      <c r="S36" s="611"/>
      <c r="T36" s="69"/>
      <c r="U36" s="610">
        <f t="shared" ref="U36:U43" si="4">IF(W36="","",U35+1)</f>
        <v>6</v>
      </c>
      <c r="V36" s="610"/>
      <c r="W36" s="611" t="str">
        <f>IF('各会計、関係団体の財政状況及び健全化判断比率'!B30="","",'各会計、関係団体の財政状況及び健全化判断比率'!B30)</f>
        <v>後期高齢者医療特別会計</v>
      </c>
      <c r="X36" s="611"/>
      <c r="Y36" s="611"/>
      <c r="Z36" s="611"/>
      <c r="AA36" s="611"/>
      <c r="AB36" s="611"/>
      <c r="AC36" s="611"/>
      <c r="AD36" s="611"/>
      <c r="AE36" s="611"/>
      <c r="AF36" s="611"/>
      <c r="AG36" s="611"/>
      <c r="AH36" s="611"/>
      <c r="AI36" s="611"/>
      <c r="AJ36" s="611"/>
      <c r="AK36" s="611"/>
      <c r="AL36" s="69"/>
      <c r="AM36" s="610">
        <f t="shared" si="0"/>
        <v>9</v>
      </c>
      <c r="AN36" s="610"/>
      <c r="AO36" s="611" t="str">
        <f>IF('各会計、関係団体の財政状況及び健全化判断比率'!B33="","",'各会計、関係団体の財政状況及び健全化判断比率'!B33)</f>
        <v>天童市公共下水道事業会計</v>
      </c>
      <c r="AP36" s="611"/>
      <c r="AQ36" s="611"/>
      <c r="AR36" s="611"/>
      <c r="AS36" s="611"/>
      <c r="AT36" s="611"/>
      <c r="AU36" s="611"/>
      <c r="AV36" s="611"/>
      <c r="AW36" s="611"/>
      <c r="AX36" s="611"/>
      <c r="AY36" s="611"/>
      <c r="AZ36" s="611"/>
      <c r="BA36" s="611"/>
      <c r="BB36" s="611"/>
      <c r="BC36" s="611"/>
      <c r="BD36" s="69"/>
      <c r="BE36" s="610" t="str">
        <f t="shared" si="1"/>
        <v/>
      </c>
      <c r="BF36" s="610"/>
      <c r="BG36" s="611"/>
      <c r="BH36" s="611"/>
      <c r="BI36" s="611"/>
      <c r="BJ36" s="611"/>
      <c r="BK36" s="611"/>
      <c r="BL36" s="611"/>
      <c r="BM36" s="611"/>
      <c r="BN36" s="611"/>
      <c r="BO36" s="611"/>
      <c r="BP36" s="611"/>
      <c r="BQ36" s="611"/>
      <c r="BR36" s="611"/>
      <c r="BS36" s="611"/>
      <c r="BT36" s="611"/>
      <c r="BU36" s="611"/>
      <c r="BV36" s="69"/>
      <c r="BW36" s="610">
        <f t="shared" si="2"/>
        <v>13</v>
      </c>
      <c r="BX36" s="610"/>
      <c r="BY36" s="611" t="str">
        <f>IF('各会計、関係団体の財政状況及び健全化判断比率'!B70="","",'各会計、関係団体の財政状況及び健全化判断比率'!B70)</f>
        <v>山形県自治会館管理組合</v>
      </c>
      <c r="BZ36" s="611"/>
      <c r="CA36" s="611"/>
      <c r="CB36" s="611"/>
      <c r="CC36" s="611"/>
      <c r="CD36" s="611"/>
      <c r="CE36" s="611"/>
      <c r="CF36" s="611"/>
      <c r="CG36" s="611"/>
      <c r="CH36" s="611"/>
      <c r="CI36" s="611"/>
      <c r="CJ36" s="611"/>
      <c r="CK36" s="611"/>
      <c r="CL36" s="611"/>
      <c r="CM36" s="611"/>
      <c r="CN36" s="69"/>
      <c r="CO36" s="610">
        <f t="shared" si="3"/>
        <v>18</v>
      </c>
      <c r="CP36" s="610"/>
      <c r="CQ36" s="611" t="str">
        <f>IF('各会計、関係団体の財政状況及び健全化判断比率'!BS9="","",'各会計、関係団体の財政状況及び健全化判断比率'!BS9)</f>
        <v>天童文化・スポーツ事業団</v>
      </c>
      <c r="CR36" s="611"/>
      <c r="CS36" s="611"/>
      <c r="CT36" s="611"/>
      <c r="CU36" s="611"/>
      <c r="CV36" s="611"/>
      <c r="CW36" s="611"/>
      <c r="CX36" s="611"/>
      <c r="CY36" s="611"/>
      <c r="CZ36" s="611"/>
      <c r="DA36" s="611"/>
      <c r="DB36" s="611"/>
      <c r="DC36" s="611"/>
      <c r="DD36" s="611"/>
      <c r="DE36" s="611"/>
      <c r="DF36" s="66"/>
      <c r="DG36" s="612" t="str">
        <f>IF('各会計、関係団体の財政状況及び健全化判断比率'!BR9="","",'各会計、関係団体の財政状況及び健全化判断比率'!BR9)</f>
        <v/>
      </c>
      <c r="DH36" s="612"/>
      <c r="DI36" s="73"/>
      <c r="DJ36" s="41"/>
      <c r="DK36" s="41"/>
      <c r="DL36" s="41"/>
      <c r="DM36" s="41"/>
      <c r="DN36" s="41"/>
      <c r="DO36" s="41"/>
    </row>
    <row r="37" spans="1:119" ht="32.25" customHeight="1">
      <c r="A37" s="42"/>
      <c r="B37" s="68"/>
      <c r="C37" s="610" t="str">
        <f>IF(E37="","",C36+1)</f>
        <v/>
      </c>
      <c r="D37" s="610"/>
      <c r="E37" s="611" t="str">
        <f>IF('各会計、関係団体の財政状況及び健全化判断比率'!B10="","",'各会計、関係団体の財政状況及び健全化判断比率'!B10)</f>
        <v/>
      </c>
      <c r="F37" s="611"/>
      <c r="G37" s="611"/>
      <c r="H37" s="611"/>
      <c r="I37" s="611"/>
      <c r="J37" s="611"/>
      <c r="K37" s="611"/>
      <c r="L37" s="611"/>
      <c r="M37" s="611"/>
      <c r="N37" s="611"/>
      <c r="O37" s="611"/>
      <c r="P37" s="611"/>
      <c r="Q37" s="611"/>
      <c r="R37" s="611"/>
      <c r="S37" s="611"/>
      <c r="T37" s="69"/>
      <c r="U37" s="610" t="str">
        <f t="shared" si="4"/>
        <v/>
      </c>
      <c r="V37" s="610"/>
      <c r="W37" s="611"/>
      <c r="X37" s="611"/>
      <c r="Y37" s="611"/>
      <c r="Z37" s="611"/>
      <c r="AA37" s="611"/>
      <c r="AB37" s="611"/>
      <c r="AC37" s="611"/>
      <c r="AD37" s="611"/>
      <c r="AE37" s="611"/>
      <c r="AF37" s="611"/>
      <c r="AG37" s="611"/>
      <c r="AH37" s="611"/>
      <c r="AI37" s="611"/>
      <c r="AJ37" s="611"/>
      <c r="AK37" s="611"/>
      <c r="AL37" s="69"/>
      <c r="AM37" s="610" t="str">
        <f t="shared" si="0"/>
        <v/>
      </c>
      <c r="AN37" s="610"/>
      <c r="AO37" s="611"/>
      <c r="AP37" s="611"/>
      <c r="AQ37" s="611"/>
      <c r="AR37" s="611"/>
      <c r="AS37" s="611"/>
      <c r="AT37" s="611"/>
      <c r="AU37" s="611"/>
      <c r="AV37" s="611"/>
      <c r="AW37" s="611"/>
      <c r="AX37" s="611"/>
      <c r="AY37" s="611"/>
      <c r="AZ37" s="611"/>
      <c r="BA37" s="611"/>
      <c r="BB37" s="611"/>
      <c r="BC37" s="611"/>
      <c r="BD37" s="69"/>
      <c r="BE37" s="610" t="str">
        <f t="shared" si="1"/>
        <v/>
      </c>
      <c r="BF37" s="610"/>
      <c r="BG37" s="611"/>
      <c r="BH37" s="611"/>
      <c r="BI37" s="611"/>
      <c r="BJ37" s="611"/>
      <c r="BK37" s="611"/>
      <c r="BL37" s="611"/>
      <c r="BM37" s="611"/>
      <c r="BN37" s="611"/>
      <c r="BO37" s="611"/>
      <c r="BP37" s="611"/>
      <c r="BQ37" s="611"/>
      <c r="BR37" s="611"/>
      <c r="BS37" s="611"/>
      <c r="BT37" s="611"/>
      <c r="BU37" s="611"/>
      <c r="BV37" s="69"/>
      <c r="BW37" s="610">
        <f t="shared" si="2"/>
        <v>14</v>
      </c>
      <c r="BX37" s="610"/>
      <c r="BY37" s="611" t="str">
        <f>IF('各会計、関係団体の財政状況及び健全化判断比率'!B71="","",'各会計、関係団体の財政状況及び健全化判断比率'!B71)</f>
        <v>山形県後期高齢者医療広域連合（普通会計分）</v>
      </c>
      <c r="BZ37" s="611"/>
      <c r="CA37" s="611"/>
      <c r="CB37" s="611"/>
      <c r="CC37" s="611"/>
      <c r="CD37" s="611"/>
      <c r="CE37" s="611"/>
      <c r="CF37" s="611"/>
      <c r="CG37" s="611"/>
      <c r="CH37" s="611"/>
      <c r="CI37" s="611"/>
      <c r="CJ37" s="611"/>
      <c r="CK37" s="611"/>
      <c r="CL37" s="611"/>
      <c r="CM37" s="611"/>
      <c r="CN37" s="69"/>
      <c r="CO37" s="610">
        <f t="shared" si="3"/>
        <v>19</v>
      </c>
      <c r="CP37" s="610"/>
      <c r="CQ37" s="611" t="str">
        <f>IF('各会計、関係団体の財政状況及び健全化判断比率'!BS10="","",'各会計、関係団体の財政状況及び健全化判断比率'!BS10)</f>
        <v>天童市土地開発公社</v>
      </c>
      <c r="CR37" s="611"/>
      <c r="CS37" s="611"/>
      <c r="CT37" s="611"/>
      <c r="CU37" s="611"/>
      <c r="CV37" s="611"/>
      <c r="CW37" s="611"/>
      <c r="CX37" s="611"/>
      <c r="CY37" s="611"/>
      <c r="CZ37" s="611"/>
      <c r="DA37" s="611"/>
      <c r="DB37" s="611"/>
      <c r="DC37" s="611"/>
      <c r="DD37" s="611"/>
      <c r="DE37" s="611"/>
      <c r="DF37" s="66"/>
      <c r="DG37" s="612" t="str">
        <f>IF('各会計、関係団体の財政状況及び健全化判断比率'!BR10="","",'各会計、関係団体の財政状況及び健全化判断比率'!BR10)</f>
        <v/>
      </c>
      <c r="DH37" s="612"/>
      <c r="DI37" s="73"/>
      <c r="DJ37" s="41"/>
      <c r="DK37" s="41"/>
      <c r="DL37" s="41"/>
      <c r="DM37" s="41"/>
      <c r="DN37" s="41"/>
      <c r="DO37" s="41"/>
    </row>
    <row r="38" spans="1:119" ht="32.25" customHeight="1">
      <c r="A38" s="42"/>
      <c r="B38" s="68"/>
      <c r="C38" s="610" t="str">
        <f t="shared" ref="C38:C43" si="5">IF(E38="","",C37+1)</f>
        <v/>
      </c>
      <c r="D38" s="610"/>
      <c r="E38" s="611" t="str">
        <f>IF('各会計、関係団体の財政状況及び健全化判断比率'!B11="","",'各会計、関係団体の財政状況及び健全化判断比率'!B11)</f>
        <v/>
      </c>
      <c r="F38" s="611"/>
      <c r="G38" s="611"/>
      <c r="H38" s="611"/>
      <c r="I38" s="611"/>
      <c r="J38" s="611"/>
      <c r="K38" s="611"/>
      <c r="L38" s="611"/>
      <c r="M38" s="611"/>
      <c r="N38" s="611"/>
      <c r="O38" s="611"/>
      <c r="P38" s="611"/>
      <c r="Q38" s="611"/>
      <c r="R38" s="611"/>
      <c r="S38" s="611"/>
      <c r="T38" s="69"/>
      <c r="U38" s="610" t="str">
        <f t="shared" si="4"/>
        <v/>
      </c>
      <c r="V38" s="610"/>
      <c r="W38" s="611"/>
      <c r="X38" s="611"/>
      <c r="Y38" s="611"/>
      <c r="Z38" s="611"/>
      <c r="AA38" s="611"/>
      <c r="AB38" s="611"/>
      <c r="AC38" s="611"/>
      <c r="AD38" s="611"/>
      <c r="AE38" s="611"/>
      <c r="AF38" s="611"/>
      <c r="AG38" s="611"/>
      <c r="AH38" s="611"/>
      <c r="AI38" s="611"/>
      <c r="AJ38" s="611"/>
      <c r="AK38" s="611"/>
      <c r="AL38" s="69"/>
      <c r="AM38" s="610" t="str">
        <f t="shared" si="0"/>
        <v/>
      </c>
      <c r="AN38" s="610"/>
      <c r="AO38" s="611"/>
      <c r="AP38" s="611"/>
      <c r="AQ38" s="611"/>
      <c r="AR38" s="611"/>
      <c r="AS38" s="611"/>
      <c r="AT38" s="611"/>
      <c r="AU38" s="611"/>
      <c r="AV38" s="611"/>
      <c r="AW38" s="611"/>
      <c r="AX38" s="611"/>
      <c r="AY38" s="611"/>
      <c r="AZ38" s="611"/>
      <c r="BA38" s="611"/>
      <c r="BB38" s="611"/>
      <c r="BC38" s="611"/>
      <c r="BD38" s="69"/>
      <c r="BE38" s="610" t="str">
        <f t="shared" si="1"/>
        <v/>
      </c>
      <c r="BF38" s="610"/>
      <c r="BG38" s="611"/>
      <c r="BH38" s="611"/>
      <c r="BI38" s="611"/>
      <c r="BJ38" s="611"/>
      <c r="BK38" s="611"/>
      <c r="BL38" s="611"/>
      <c r="BM38" s="611"/>
      <c r="BN38" s="611"/>
      <c r="BO38" s="611"/>
      <c r="BP38" s="611"/>
      <c r="BQ38" s="611"/>
      <c r="BR38" s="611"/>
      <c r="BS38" s="611"/>
      <c r="BT38" s="611"/>
      <c r="BU38" s="611"/>
      <c r="BV38" s="69"/>
      <c r="BW38" s="610">
        <f t="shared" si="2"/>
        <v>15</v>
      </c>
      <c r="BX38" s="610"/>
      <c r="BY38" s="611" t="str">
        <f>IF('各会計、関係団体の財政状況及び健全化判断比率'!B72="","",'各会計、関係団体の財政状況及び健全化判断比率'!B72)</f>
        <v>山形県後期高齢者医療広域連合（事業会計分）</v>
      </c>
      <c r="BZ38" s="611"/>
      <c r="CA38" s="611"/>
      <c r="CB38" s="611"/>
      <c r="CC38" s="611"/>
      <c r="CD38" s="611"/>
      <c r="CE38" s="611"/>
      <c r="CF38" s="611"/>
      <c r="CG38" s="611"/>
      <c r="CH38" s="611"/>
      <c r="CI38" s="611"/>
      <c r="CJ38" s="611"/>
      <c r="CK38" s="611"/>
      <c r="CL38" s="611"/>
      <c r="CM38" s="611"/>
      <c r="CN38" s="69"/>
      <c r="CO38" s="610" t="str">
        <f t="shared" si="3"/>
        <v/>
      </c>
      <c r="CP38" s="610"/>
      <c r="CQ38" s="611" t="str">
        <f>IF('各会計、関係団体の財政状況及び健全化判断比率'!BS11="","",'各会計、関係団体の財政状況及び健全化判断比率'!BS11)</f>
        <v/>
      </c>
      <c r="CR38" s="611"/>
      <c r="CS38" s="611"/>
      <c r="CT38" s="611"/>
      <c r="CU38" s="611"/>
      <c r="CV38" s="611"/>
      <c r="CW38" s="611"/>
      <c r="CX38" s="611"/>
      <c r="CY38" s="611"/>
      <c r="CZ38" s="611"/>
      <c r="DA38" s="611"/>
      <c r="DB38" s="611"/>
      <c r="DC38" s="611"/>
      <c r="DD38" s="611"/>
      <c r="DE38" s="611"/>
      <c r="DF38" s="66"/>
      <c r="DG38" s="612" t="str">
        <f>IF('各会計、関係団体の財政状況及び健全化判断比率'!BR11="","",'各会計、関係団体の財政状況及び健全化判断比率'!BR11)</f>
        <v/>
      </c>
      <c r="DH38" s="612"/>
      <c r="DI38" s="73"/>
      <c r="DJ38" s="41"/>
      <c r="DK38" s="41"/>
      <c r="DL38" s="41"/>
      <c r="DM38" s="41"/>
      <c r="DN38" s="41"/>
      <c r="DO38" s="41"/>
    </row>
    <row r="39" spans="1:119" ht="32.25" customHeight="1">
      <c r="A39" s="42"/>
      <c r="B39" s="68"/>
      <c r="C39" s="610" t="str">
        <f t="shared" si="5"/>
        <v/>
      </c>
      <c r="D39" s="610"/>
      <c r="E39" s="611" t="str">
        <f>IF('各会計、関係団体の財政状況及び健全化判断比率'!B12="","",'各会計、関係団体の財政状況及び健全化判断比率'!B12)</f>
        <v/>
      </c>
      <c r="F39" s="611"/>
      <c r="G39" s="611"/>
      <c r="H39" s="611"/>
      <c r="I39" s="611"/>
      <c r="J39" s="611"/>
      <c r="K39" s="611"/>
      <c r="L39" s="611"/>
      <c r="M39" s="611"/>
      <c r="N39" s="611"/>
      <c r="O39" s="611"/>
      <c r="P39" s="611"/>
      <c r="Q39" s="611"/>
      <c r="R39" s="611"/>
      <c r="S39" s="611"/>
      <c r="T39" s="69"/>
      <c r="U39" s="610" t="str">
        <f t="shared" si="4"/>
        <v/>
      </c>
      <c r="V39" s="610"/>
      <c r="W39" s="611"/>
      <c r="X39" s="611"/>
      <c r="Y39" s="611"/>
      <c r="Z39" s="611"/>
      <c r="AA39" s="611"/>
      <c r="AB39" s="611"/>
      <c r="AC39" s="611"/>
      <c r="AD39" s="611"/>
      <c r="AE39" s="611"/>
      <c r="AF39" s="611"/>
      <c r="AG39" s="611"/>
      <c r="AH39" s="611"/>
      <c r="AI39" s="611"/>
      <c r="AJ39" s="611"/>
      <c r="AK39" s="611"/>
      <c r="AL39" s="69"/>
      <c r="AM39" s="610" t="str">
        <f t="shared" si="0"/>
        <v/>
      </c>
      <c r="AN39" s="610"/>
      <c r="AO39" s="611"/>
      <c r="AP39" s="611"/>
      <c r="AQ39" s="611"/>
      <c r="AR39" s="611"/>
      <c r="AS39" s="611"/>
      <c r="AT39" s="611"/>
      <c r="AU39" s="611"/>
      <c r="AV39" s="611"/>
      <c r="AW39" s="611"/>
      <c r="AX39" s="611"/>
      <c r="AY39" s="611"/>
      <c r="AZ39" s="611"/>
      <c r="BA39" s="611"/>
      <c r="BB39" s="611"/>
      <c r="BC39" s="611"/>
      <c r="BD39" s="69"/>
      <c r="BE39" s="610" t="str">
        <f t="shared" si="1"/>
        <v/>
      </c>
      <c r="BF39" s="610"/>
      <c r="BG39" s="611"/>
      <c r="BH39" s="611"/>
      <c r="BI39" s="611"/>
      <c r="BJ39" s="611"/>
      <c r="BK39" s="611"/>
      <c r="BL39" s="611"/>
      <c r="BM39" s="611"/>
      <c r="BN39" s="611"/>
      <c r="BO39" s="611"/>
      <c r="BP39" s="611"/>
      <c r="BQ39" s="611"/>
      <c r="BR39" s="611"/>
      <c r="BS39" s="611"/>
      <c r="BT39" s="611"/>
      <c r="BU39" s="611"/>
      <c r="BV39" s="69"/>
      <c r="BW39" s="610" t="str">
        <f t="shared" si="2"/>
        <v/>
      </c>
      <c r="BX39" s="610"/>
      <c r="BY39" s="611" t="str">
        <f>IF('各会計、関係団体の財政状況及び健全化判断比率'!B73="","",'各会計、関係団体の財政状況及び健全化判断比率'!B73)</f>
        <v/>
      </c>
      <c r="BZ39" s="611"/>
      <c r="CA39" s="611"/>
      <c r="CB39" s="611"/>
      <c r="CC39" s="611"/>
      <c r="CD39" s="611"/>
      <c r="CE39" s="611"/>
      <c r="CF39" s="611"/>
      <c r="CG39" s="611"/>
      <c r="CH39" s="611"/>
      <c r="CI39" s="611"/>
      <c r="CJ39" s="611"/>
      <c r="CK39" s="611"/>
      <c r="CL39" s="611"/>
      <c r="CM39" s="611"/>
      <c r="CN39" s="69"/>
      <c r="CO39" s="610" t="str">
        <f t="shared" si="3"/>
        <v/>
      </c>
      <c r="CP39" s="610"/>
      <c r="CQ39" s="611" t="str">
        <f>IF('各会計、関係団体の財政状況及び健全化判断比率'!BS12="","",'各会計、関係団体の財政状況及び健全化判断比率'!BS12)</f>
        <v/>
      </c>
      <c r="CR39" s="611"/>
      <c r="CS39" s="611"/>
      <c r="CT39" s="611"/>
      <c r="CU39" s="611"/>
      <c r="CV39" s="611"/>
      <c r="CW39" s="611"/>
      <c r="CX39" s="611"/>
      <c r="CY39" s="611"/>
      <c r="CZ39" s="611"/>
      <c r="DA39" s="611"/>
      <c r="DB39" s="611"/>
      <c r="DC39" s="611"/>
      <c r="DD39" s="611"/>
      <c r="DE39" s="611"/>
      <c r="DF39" s="66"/>
      <c r="DG39" s="612" t="str">
        <f>IF('各会計、関係団体の財政状況及び健全化判断比率'!BR12="","",'各会計、関係団体の財政状況及び健全化判断比率'!BR12)</f>
        <v/>
      </c>
      <c r="DH39" s="612"/>
      <c r="DI39" s="73"/>
      <c r="DJ39" s="41"/>
      <c r="DK39" s="41"/>
      <c r="DL39" s="41"/>
      <c r="DM39" s="41"/>
      <c r="DN39" s="41"/>
      <c r="DO39" s="41"/>
    </row>
    <row r="40" spans="1:119" ht="32.25" customHeight="1">
      <c r="A40" s="42"/>
      <c r="B40" s="68"/>
      <c r="C40" s="610" t="str">
        <f t="shared" si="5"/>
        <v/>
      </c>
      <c r="D40" s="610"/>
      <c r="E40" s="611" t="str">
        <f>IF('各会計、関係団体の財政状況及び健全化判断比率'!B13="","",'各会計、関係団体の財政状況及び健全化判断比率'!B13)</f>
        <v/>
      </c>
      <c r="F40" s="611"/>
      <c r="G40" s="611"/>
      <c r="H40" s="611"/>
      <c r="I40" s="611"/>
      <c r="J40" s="611"/>
      <c r="K40" s="611"/>
      <c r="L40" s="611"/>
      <c r="M40" s="611"/>
      <c r="N40" s="611"/>
      <c r="O40" s="611"/>
      <c r="P40" s="611"/>
      <c r="Q40" s="611"/>
      <c r="R40" s="611"/>
      <c r="S40" s="611"/>
      <c r="T40" s="69"/>
      <c r="U40" s="610" t="str">
        <f t="shared" si="4"/>
        <v/>
      </c>
      <c r="V40" s="610"/>
      <c r="W40" s="611"/>
      <c r="X40" s="611"/>
      <c r="Y40" s="611"/>
      <c r="Z40" s="611"/>
      <c r="AA40" s="611"/>
      <c r="AB40" s="611"/>
      <c r="AC40" s="611"/>
      <c r="AD40" s="611"/>
      <c r="AE40" s="611"/>
      <c r="AF40" s="611"/>
      <c r="AG40" s="611"/>
      <c r="AH40" s="611"/>
      <c r="AI40" s="611"/>
      <c r="AJ40" s="611"/>
      <c r="AK40" s="611"/>
      <c r="AL40" s="69"/>
      <c r="AM40" s="610" t="str">
        <f t="shared" si="0"/>
        <v/>
      </c>
      <c r="AN40" s="610"/>
      <c r="AO40" s="611"/>
      <c r="AP40" s="611"/>
      <c r="AQ40" s="611"/>
      <c r="AR40" s="611"/>
      <c r="AS40" s="611"/>
      <c r="AT40" s="611"/>
      <c r="AU40" s="611"/>
      <c r="AV40" s="611"/>
      <c r="AW40" s="611"/>
      <c r="AX40" s="611"/>
      <c r="AY40" s="611"/>
      <c r="AZ40" s="611"/>
      <c r="BA40" s="611"/>
      <c r="BB40" s="611"/>
      <c r="BC40" s="611"/>
      <c r="BD40" s="69"/>
      <c r="BE40" s="610" t="str">
        <f t="shared" si="1"/>
        <v/>
      </c>
      <c r="BF40" s="610"/>
      <c r="BG40" s="611"/>
      <c r="BH40" s="611"/>
      <c r="BI40" s="611"/>
      <c r="BJ40" s="611"/>
      <c r="BK40" s="611"/>
      <c r="BL40" s="611"/>
      <c r="BM40" s="611"/>
      <c r="BN40" s="611"/>
      <c r="BO40" s="611"/>
      <c r="BP40" s="611"/>
      <c r="BQ40" s="611"/>
      <c r="BR40" s="611"/>
      <c r="BS40" s="611"/>
      <c r="BT40" s="611"/>
      <c r="BU40" s="611"/>
      <c r="BV40" s="69"/>
      <c r="BW40" s="610" t="str">
        <f t="shared" si="2"/>
        <v/>
      </c>
      <c r="BX40" s="610"/>
      <c r="BY40" s="611" t="str">
        <f>IF('各会計、関係団体の財政状況及び健全化判断比率'!B74="","",'各会計、関係団体の財政状況及び健全化判断比率'!B74)</f>
        <v/>
      </c>
      <c r="BZ40" s="611"/>
      <c r="CA40" s="611"/>
      <c r="CB40" s="611"/>
      <c r="CC40" s="611"/>
      <c r="CD40" s="611"/>
      <c r="CE40" s="611"/>
      <c r="CF40" s="611"/>
      <c r="CG40" s="611"/>
      <c r="CH40" s="611"/>
      <c r="CI40" s="611"/>
      <c r="CJ40" s="611"/>
      <c r="CK40" s="611"/>
      <c r="CL40" s="611"/>
      <c r="CM40" s="611"/>
      <c r="CN40" s="69"/>
      <c r="CO40" s="610" t="str">
        <f t="shared" si="3"/>
        <v/>
      </c>
      <c r="CP40" s="610"/>
      <c r="CQ40" s="611" t="str">
        <f>IF('各会計、関係団体の財政状況及び健全化判断比率'!BS13="","",'各会計、関係団体の財政状況及び健全化判断比率'!BS13)</f>
        <v/>
      </c>
      <c r="CR40" s="611"/>
      <c r="CS40" s="611"/>
      <c r="CT40" s="611"/>
      <c r="CU40" s="611"/>
      <c r="CV40" s="611"/>
      <c r="CW40" s="611"/>
      <c r="CX40" s="611"/>
      <c r="CY40" s="611"/>
      <c r="CZ40" s="611"/>
      <c r="DA40" s="611"/>
      <c r="DB40" s="611"/>
      <c r="DC40" s="611"/>
      <c r="DD40" s="611"/>
      <c r="DE40" s="611"/>
      <c r="DF40" s="66"/>
      <c r="DG40" s="612" t="str">
        <f>IF('各会計、関係団体の財政状況及び健全化判断比率'!BR13="","",'各会計、関係団体の財政状況及び健全化判断比率'!BR13)</f>
        <v/>
      </c>
      <c r="DH40" s="612"/>
      <c r="DI40" s="73"/>
      <c r="DJ40" s="41"/>
      <c r="DK40" s="41"/>
      <c r="DL40" s="41"/>
      <c r="DM40" s="41"/>
      <c r="DN40" s="41"/>
      <c r="DO40" s="41"/>
    </row>
    <row r="41" spans="1:119" ht="32.25" customHeight="1">
      <c r="A41" s="42"/>
      <c r="B41" s="68"/>
      <c r="C41" s="610" t="str">
        <f t="shared" si="5"/>
        <v/>
      </c>
      <c r="D41" s="610"/>
      <c r="E41" s="611" t="str">
        <f>IF('各会計、関係団体の財政状況及び健全化判断比率'!B14="","",'各会計、関係団体の財政状況及び健全化判断比率'!B14)</f>
        <v/>
      </c>
      <c r="F41" s="611"/>
      <c r="G41" s="611"/>
      <c r="H41" s="611"/>
      <c r="I41" s="611"/>
      <c r="J41" s="611"/>
      <c r="K41" s="611"/>
      <c r="L41" s="611"/>
      <c r="M41" s="611"/>
      <c r="N41" s="611"/>
      <c r="O41" s="611"/>
      <c r="P41" s="611"/>
      <c r="Q41" s="611"/>
      <c r="R41" s="611"/>
      <c r="S41" s="611"/>
      <c r="T41" s="69"/>
      <c r="U41" s="610" t="str">
        <f t="shared" si="4"/>
        <v/>
      </c>
      <c r="V41" s="610"/>
      <c r="W41" s="611"/>
      <c r="X41" s="611"/>
      <c r="Y41" s="611"/>
      <c r="Z41" s="611"/>
      <c r="AA41" s="611"/>
      <c r="AB41" s="611"/>
      <c r="AC41" s="611"/>
      <c r="AD41" s="611"/>
      <c r="AE41" s="611"/>
      <c r="AF41" s="611"/>
      <c r="AG41" s="611"/>
      <c r="AH41" s="611"/>
      <c r="AI41" s="611"/>
      <c r="AJ41" s="611"/>
      <c r="AK41" s="611"/>
      <c r="AL41" s="69"/>
      <c r="AM41" s="610" t="str">
        <f t="shared" si="0"/>
        <v/>
      </c>
      <c r="AN41" s="610"/>
      <c r="AO41" s="611"/>
      <c r="AP41" s="611"/>
      <c r="AQ41" s="611"/>
      <c r="AR41" s="611"/>
      <c r="AS41" s="611"/>
      <c r="AT41" s="611"/>
      <c r="AU41" s="611"/>
      <c r="AV41" s="611"/>
      <c r="AW41" s="611"/>
      <c r="AX41" s="611"/>
      <c r="AY41" s="611"/>
      <c r="AZ41" s="611"/>
      <c r="BA41" s="611"/>
      <c r="BB41" s="611"/>
      <c r="BC41" s="611"/>
      <c r="BD41" s="69"/>
      <c r="BE41" s="610" t="str">
        <f t="shared" si="1"/>
        <v/>
      </c>
      <c r="BF41" s="610"/>
      <c r="BG41" s="611"/>
      <c r="BH41" s="611"/>
      <c r="BI41" s="611"/>
      <c r="BJ41" s="611"/>
      <c r="BK41" s="611"/>
      <c r="BL41" s="611"/>
      <c r="BM41" s="611"/>
      <c r="BN41" s="611"/>
      <c r="BO41" s="611"/>
      <c r="BP41" s="611"/>
      <c r="BQ41" s="611"/>
      <c r="BR41" s="611"/>
      <c r="BS41" s="611"/>
      <c r="BT41" s="611"/>
      <c r="BU41" s="611"/>
      <c r="BV41" s="69"/>
      <c r="BW41" s="610" t="str">
        <f t="shared" si="2"/>
        <v/>
      </c>
      <c r="BX41" s="610"/>
      <c r="BY41" s="611" t="str">
        <f>IF('各会計、関係団体の財政状況及び健全化判断比率'!B75="","",'各会計、関係団体の財政状況及び健全化判断比率'!B75)</f>
        <v/>
      </c>
      <c r="BZ41" s="611"/>
      <c r="CA41" s="611"/>
      <c r="CB41" s="611"/>
      <c r="CC41" s="611"/>
      <c r="CD41" s="611"/>
      <c r="CE41" s="611"/>
      <c r="CF41" s="611"/>
      <c r="CG41" s="611"/>
      <c r="CH41" s="611"/>
      <c r="CI41" s="611"/>
      <c r="CJ41" s="611"/>
      <c r="CK41" s="611"/>
      <c r="CL41" s="611"/>
      <c r="CM41" s="611"/>
      <c r="CN41" s="69"/>
      <c r="CO41" s="610" t="str">
        <f t="shared" si="3"/>
        <v/>
      </c>
      <c r="CP41" s="610"/>
      <c r="CQ41" s="611" t="str">
        <f>IF('各会計、関係団体の財政状況及び健全化判断比率'!BS14="","",'各会計、関係団体の財政状況及び健全化判断比率'!BS14)</f>
        <v/>
      </c>
      <c r="CR41" s="611"/>
      <c r="CS41" s="611"/>
      <c r="CT41" s="611"/>
      <c r="CU41" s="611"/>
      <c r="CV41" s="611"/>
      <c r="CW41" s="611"/>
      <c r="CX41" s="611"/>
      <c r="CY41" s="611"/>
      <c r="CZ41" s="611"/>
      <c r="DA41" s="611"/>
      <c r="DB41" s="611"/>
      <c r="DC41" s="611"/>
      <c r="DD41" s="611"/>
      <c r="DE41" s="611"/>
      <c r="DF41" s="66"/>
      <c r="DG41" s="612" t="str">
        <f>IF('各会計、関係団体の財政状況及び健全化判断比率'!BR14="","",'各会計、関係団体の財政状況及び健全化判断比率'!BR14)</f>
        <v/>
      </c>
      <c r="DH41" s="612"/>
      <c r="DI41" s="73"/>
      <c r="DJ41" s="41"/>
      <c r="DK41" s="41"/>
      <c r="DL41" s="41"/>
      <c r="DM41" s="41"/>
      <c r="DN41" s="41"/>
      <c r="DO41" s="41"/>
    </row>
    <row r="42" spans="1:119" ht="32.25" customHeight="1">
      <c r="A42" s="41"/>
      <c r="B42" s="68"/>
      <c r="C42" s="610" t="str">
        <f t="shared" si="5"/>
        <v/>
      </c>
      <c r="D42" s="610"/>
      <c r="E42" s="611" t="str">
        <f>IF('各会計、関係団体の財政状況及び健全化判断比率'!B15="","",'各会計、関係団体の財政状況及び健全化判断比率'!B15)</f>
        <v/>
      </c>
      <c r="F42" s="611"/>
      <c r="G42" s="611"/>
      <c r="H42" s="611"/>
      <c r="I42" s="611"/>
      <c r="J42" s="611"/>
      <c r="K42" s="611"/>
      <c r="L42" s="611"/>
      <c r="M42" s="611"/>
      <c r="N42" s="611"/>
      <c r="O42" s="611"/>
      <c r="P42" s="611"/>
      <c r="Q42" s="611"/>
      <c r="R42" s="611"/>
      <c r="S42" s="611"/>
      <c r="T42" s="69"/>
      <c r="U42" s="610" t="str">
        <f t="shared" si="4"/>
        <v/>
      </c>
      <c r="V42" s="610"/>
      <c r="W42" s="611"/>
      <c r="X42" s="611"/>
      <c r="Y42" s="611"/>
      <c r="Z42" s="611"/>
      <c r="AA42" s="611"/>
      <c r="AB42" s="611"/>
      <c r="AC42" s="611"/>
      <c r="AD42" s="611"/>
      <c r="AE42" s="611"/>
      <c r="AF42" s="611"/>
      <c r="AG42" s="611"/>
      <c r="AH42" s="611"/>
      <c r="AI42" s="611"/>
      <c r="AJ42" s="611"/>
      <c r="AK42" s="611"/>
      <c r="AL42" s="69"/>
      <c r="AM42" s="610" t="str">
        <f t="shared" si="0"/>
        <v/>
      </c>
      <c r="AN42" s="610"/>
      <c r="AO42" s="611"/>
      <c r="AP42" s="611"/>
      <c r="AQ42" s="611"/>
      <c r="AR42" s="611"/>
      <c r="AS42" s="611"/>
      <c r="AT42" s="611"/>
      <c r="AU42" s="611"/>
      <c r="AV42" s="611"/>
      <c r="AW42" s="611"/>
      <c r="AX42" s="611"/>
      <c r="AY42" s="611"/>
      <c r="AZ42" s="611"/>
      <c r="BA42" s="611"/>
      <c r="BB42" s="611"/>
      <c r="BC42" s="611"/>
      <c r="BD42" s="69"/>
      <c r="BE42" s="610" t="str">
        <f t="shared" si="1"/>
        <v/>
      </c>
      <c r="BF42" s="610"/>
      <c r="BG42" s="611"/>
      <c r="BH42" s="611"/>
      <c r="BI42" s="611"/>
      <c r="BJ42" s="611"/>
      <c r="BK42" s="611"/>
      <c r="BL42" s="611"/>
      <c r="BM42" s="611"/>
      <c r="BN42" s="611"/>
      <c r="BO42" s="611"/>
      <c r="BP42" s="611"/>
      <c r="BQ42" s="611"/>
      <c r="BR42" s="611"/>
      <c r="BS42" s="611"/>
      <c r="BT42" s="611"/>
      <c r="BU42" s="611"/>
      <c r="BV42" s="69"/>
      <c r="BW42" s="610" t="str">
        <f t="shared" si="2"/>
        <v/>
      </c>
      <c r="BX42" s="610"/>
      <c r="BY42" s="611" t="str">
        <f>IF('各会計、関係団体の財政状況及び健全化判断比率'!B76="","",'各会計、関係団体の財政状況及び健全化判断比率'!B76)</f>
        <v/>
      </c>
      <c r="BZ42" s="611"/>
      <c r="CA42" s="611"/>
      <c r="CB42" s="611"/>
      <c r="CC42" s="611"/>
      <c r="CD42" s="611"/>
      <c r="CE42" s="611"/>
      <c r="CF42" s="611"/>
      <c r="CG42" s="611"/>
      <c r="CH42" s="611"/>
      <c r="CI42" s="611"/>
      <c r="CJ42" s="611"/>
      <c r="CK42" s="611"/>
      <c r="CL42" s="611"/>
      <c r="CM42" s="611"/>
      <c r="CN42" s="69"/>
      <c r="CO42" s="610" t="str">
        <f t="shared" si="3"/>
        <v/>
      </c>
      <c r="CP42" s="610"/>
      <c r="CQ42" s="611" t="str">
        <f>IF('各会計、関係団体の財政状況及び健全化判断比率'!BS15="","",'各会計、関係団体の財政状況及び健全化判断比率'!BS15)</f>
        <v/>
      </c>
      <c r="CR42" s="611"/>
      <c r="CS42" s="611"/>
      <c r="CT42" s="611"/>
      <c r="CU42" s="611"/>
      <c r="CV42" s="611"/>
      <c r="CW42" s="611"/>
      <c r="CX42" s="611"/>
      <c r="CY42" s="611"/>
      <c r="CZ42" s="611"/>
      <c r="DA42" s="611"/>
      <c r="DB42" s="611"/>
      <c r="DC42" s="611"/>
      <c r="DD42" s="611"/>
      <c r="DE42" s="611"/>
      <c r="DF42" s="66"/>
      <c r="DG42" s="612" t="str">
        <f>IF('各会計、関係団体の財政状況及び健全化判断比率'!BR15="","",'各会計、関係団体の財政状況及び健全化判断比率'!BR15)</f>
        <v/>
      </c>
      <c r="DH42" s="612"/>
      <c r="DI42" s="73"/>
      <c r="DJ42" s="41"/>
      <c r="DK42" s="41"/>
      <c r="DL42" s="41"/>
      <c r="DM42" s="41"/>
      <c r="DN42" s="41"/>
      <c r="DO42" s="41"/>
    </row>
    <row r="43" spans="1:119" ht="32.25" customHeight="1">
      <c r="A43" s="41"/>
      <c r="B43" s="68"/>
      <c r="C43" s="610" t="str">
        <f t="shared" si="5"/>
        <v/>
      </c>
      <c r="D43" s="610"/>
      <c r="E43" s="611" t="str">
        <f>IF('各会計、関係団体の財政状況及び健全化判断比率'!B16="","",'各会計、関係団体の財政状況及び健全化判断比率'!B16)</f>
        <v/>
      </c>
      <c r="F43" s="611"/>
      <c r="G43" s="611"/>
      <c r="H43" s="611"/>
      <c r="I43" s="611"/>
      <c r="J43" s="611"/>
      <c r="K43" s="611"/>
      <c r="L43" s="611"/>
      <c r="M43" s="611"/>
      <c r="N43" s="611"/>
      <c r="O43" s="611"/>
      <c r="P43" s="611"/>
      <c r="Q43" s="611"/>
      <c r="R43" s="611"/>
      <c r="S43" s="611"/>
      <c r="T43" s="69"/>
      <c r="U43" s="610" t="str">
        <f t="shared" si="4"/>
        <v/>
      </c>
      <c r="V43" s="610"/>
      <c r="W43" s="611"/>
      <c r="X43" s="611"/>
      <c r="Y43" s="611"/>
      <c r="Z43" s="611"/>
      <c r="AA43" s="611"/>
      <c r="AB43" s="611"/>
      <c r="AC43" s="611"/>
      <c r="AD43" s="611"/>
      <c r="AE43" s="611"/>
      <c r="AF43" s="611"/>
      <c r="AG43" s="611"/>
      <c r="AH43" s="611"/>
      <c r="AI43" s="611"/>
      <c r="AJ43" s="611"/>
      <c r="AK43" s="611"/>
      <c r="AL43" s="69"/>
      <c r="AM43" s="610" t="str">
        <f t="shared" si="0"/>
        <v/>
      </c>
      <c r="AN43" s="610"/>
      <c r="AO43" s="611"/>
      <c r="AP43" s="611"/>
      <c r="AQ43" s="611"/>
      <c r="AR43" s="611"/>
      <c r="AS43" s="611"/>
      <c r="AT43" s="611"/>
      <c r="AU43" s="611"/>
      <c r="AV43" s="611"/>
      <c r="AW43" s="611"/>
      <c r="AX43" s="611"/>
      <c r="AY43" s="611"/>
      <c r="AZ43" s="611"/>
      <c r="BA43" s="611"/>
      <c r="BB43" s="611"/>
      <c r="BC43" s="611"/>
      <c r="BD43" s="69"/>
      <c r="BE43" s="610" t="str">
        <f t="shared" si="1"/>
        <v/>
      </c>
      <c r="BF43" s="610"/>
      <c r="BG43" s="611"/>
      <c r="BH43" s="611"/>
      <c r="BI43" s="611"/>
      <c r="BJ43" s="611"/>
      <c r="BK43" s="611"/>
      <c r="BL43" s="611"/>
      <c r="BM43" s="611"/>
      <c r="BN43" s="611"/>
      <c r="BO43" s="611"/>
      <c r="BP43" s="611"/>
      <c r="BQ43" s="611"/>
      <c r="BR43" s="611"/>
      <c r="BS43" s="611"/>
      <c r="BT43" s="611"/>
      <c r="BU43" s="611"/>
      <c r="BV43" s="69"/>
      <c r="BW43" s="610" t="str">
        <f t="shared" si="2"/>
        <v/>
      </c>
      <c r="BX43" s="610"/>
      <c r="BY43" s="611" t="str">
        <f>IF('各会計、関係団体の財政状況及び健全化判断比率'!B77="","",'各会計、関係団体の財政状況及び健全化判断比率'!B77)</f>
        <v/>
      </c>
      <c r="BZ43" s="611"/>
      <c r="CA43" s="611"/>
      <c r="CB43" s="611"/>
      <c r="CC43" s="611"/>
      <c r="CD43" s="611"/>
      <c r="CE43" s="611"/>
      <c r="CF43" s="611"/>
      <c r="CG43" s="611"/>
      <c r="CH43" s="611"/>
      <c r="CI43" s="611"/>
      <c r="CJ43" s="611"/>
      <c r="CK43" s="611"/>
      <c r="CL43" s="611"/>
      <c r="CM43" s="611"/>
      <c r="CN43" s="69"/>
      <c r="CO43" s="610" t="str">
        <f t="shared" si="3"/>
        <v/>
      </c>
      <c r="CP43" s="610"/>
      <c r="CQ43" s="611" t="str">
        <f>IF('各会計、関係団体の財政状況及び健全化判断比率'!BS16="","",'各会計、関係団体の財政状況及び健全化判断比率'!BS16)</f>
        <v/>
      </c>
      <c r="CR43" s="611"/>
      <c r="CS43" s="611"/>
      <c r="CT43" s="611"/>
      <c r="CU43" s="611"/>
      <c r="CV43" s="611"/>
      <c r="CW43" s="611"/>
      <c r="CX43" s="611"/>
      <c r="CY43" s="611"/>
      <c r="CZ43" s="611"/>
      <c r="DA43" s="611"/>
      <c r="DB43" s="611"/>
      <c r="DC43" s="611"/>
      <c r="DD43" s="611"/>
      <c r="DE43" s="611"/>
      <c r="DF43" s="66"/>
      <c r="DG43" s="612" t="str">
        <f>IF('各会計、関係団体の財政状況及び健全化判断比率'!BR16="","",'各会計、関係団体の財政状況及び健全化判断比率'!BR16)</f>
        <v/>
      </c>
      <c r="DH43" s="612"/>
      <c r="DI43" s="73"/>
      <c r="DJ43" s="41"/>
      <c r="DK43" s="41"/>
      <c r="DL43" s="41"/>
      <c r="DM43" s="41"/>
      <c r="DN43" s="41"/>
      <c r="DO43" s="41"/>
    </row>
    <row r="44" spans="1:119" ht="13.5" customHeight="1" thickBot="1">
      <c r="A44" s="41"/>
      <c r="B44" s="74"/>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6"/>
      <c r="DJ44" s="41"/>
      <c r="DK44" s="41"/>
      <c r="DL44" s="41"/>
      <c r="DM44" s="41"/>
      <c r="DN44" s="41"/>
      <c r="DO44" s="41"/>
    </row>
    <row r="45" spans="1:119">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row>
    <row r="46" spans="1:119">
      <c r="B46" s="41" t="s">
        <v>142</v>
      </c>
      <c r="C46" s="41"/>
      <c r="D46" s="41"/>
      <c r="E46" s="41" t="s">
        <v>143</v>
      </c>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row>
    <row r="47" spans="1:119">
      <c r="B47" s="41"/>
      <c r="C47" s="41"/>
      <c r="D47" s="41"/>
      <c r="E47" s="41" t="s">
        <v>144</v>
      </c>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row>
    <row r="48" spans="1:119">
      <c r="B48" s="41"/>
      <c r="C48" s="41"/>
      <c r="D48" s="41"/>
      <c r="E48" s="41" t="s">
        <v>145</v>
      </c>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row>
    <row r="49" spans="5:5">
      <c r="E49" s="77" t="s">
        <v>146</v>
      </c>
    </row>
    <row r="50" spans="5:5">
      <c r="E50" s="43" t="s">
        <v>147</v>
      </c>
    </row>
    <row r="51" spans="5:5">
      <c r="E51" s="43" t="s">
        <v>148</v>
      </c>
    </row>
    <row r="52" spans="5:5">
      <c r="E52" s="43" t="s">
        <v>149</v>
      </c>
    </row>
    <row r="53" spans="5:5"/>
    <row r="54" spans="5:5"/>
    <row r="55" spans="5:5"/>
    <row r="56" spans="5:5"/>
    <row r="57" spans="5:5" hidden="1"/>
    <row r="58" spans="5:5" hidden="1"/>
    <row r="59" spans="5:5" hidden="1"/>
  </sheetData>
  <sheetProtection algorithmName="SHA-512" hashValue="AGnYdwtK5kEr2hBtn2Tx1kEBQoy1EJjGCC0pBJnjD2bYZKvzxtcwq7J/c2I9y9gjL5unz1ne/cgr69Crpnkt/w==" saltValue="OecOSZdLl7X8bRrw3QQeh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2"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topLeftCell="G28" zoomScaleNormal="100" zoomScaleSheetLayoutView="100" workbookViewId="0"/>
  </sheetViews>
  <sheetFormatPr defaultColWidth="0" defaultRowHeight="12.95" customHeight="1" zeroHeight="1"/>
  <cols>
    <col min="1" max="1" width="6.625" style="261" customWidth="1"/>
    <col min="2" max="2" width="11" style="261" customWidth="1"/>
    <col min="3" max="3" width="17" style="261" customWidth="1"/>
    <col min="4" max="5" width="16.625" style="261" customWidth="1"/>
    <col min="6" max="15" width="15" style="261" customWidth="1"/>
    <col min="16" max="16" width="24" style="261" customWidth="1"/>
    <col min="17" max="16384" width="0" style="261" hidden="1"/>
  </cols>
  <sheetData>
    <row r="1" spans="1:16" ht="16.5" customHeight="1">
      <c r="A1" s="260"/>
      <c r="B1" s="260"/>
      <c r="C1" s="260"/>
      <c r="D1" s="260"/>
      <c r="E1" s="260"/>
      <c r="F1" s="260"/>
      <c r="G1" s="260"/>
      <c r="H1" s="260"/>
      <c r="I1" s="260"/>
      <c r="J1" s="260"/>
      <c r="K1" s="260"/>
      <c r="L1" s="260"/>
      <c r="M1" s="260"/>
      <c r="N1" s="260"/>
      <c r="O1" s="260"/>
      <c r="P1" s="260"/>
    </row>
    <row r="2" spans="1:16" ht="16.5" customHeight="1">
      <c r="A2" s="260"/>
      <c r="B2" s="260"/>
      <c r="C2" s="260"/>
      <c r="D2" s="260"/>
      <c r="E2" s="260"/>
      <c r="F2" s="260"/>
      <c r="G2" s="260"/>
      <c r="H2" s="260"/>
      <c r="I2" s="260"/>
      <c r="J2" s="260"/>
      <c r="K2" s="260"/>
      <c r="L2" s="260"/>
      <c r="M2" s="260"/>
      <c r="N2" s="260"/>
      <c r="O2" s="260"/>
      <c r="P2" s="260"/>
    </row>
    <row r="3" spans="1:16" ht="16.5" customHeight="1">
      <c r="A3" s="260"/>
      <c r="B3" s="260"/>
      <c r="C3" s="260"/>
      <c r="D3" s="260"/>
      <c r="E3" s="260"/>
      <c r="F3" s="260"/>
      <c r="G3" s="260"/>
      <c r="H3" s="260"/>
      <c r="I3" s="260"/>
      <c r="J3" s="260"/>
      <c r="K3" s="260"/>
      <c r="L3" s="260"/>
      <c r="M3" s="260"/>
      <c r="N3" s="260"/>
      <c r="O3" s="260"/>
      <c r="P3" s="260"/>
    </row>
    <row r="4" spans="1:16" ht="16.5" customHeight="1">
      <c r="A4" s="260"/>
      <c r="B4" s="260"/>
      <c r="C4" s="260"/>
      <c r="D4" s="260"/>
      <c r="E4" s="260"/>
      <c r="F4" s="260"/>
      <c r="G4" s="260"/>
      <c r="H4" s="260"/>
      <c r="I4" s="260"/>
      <c r="J4" s="260"/>
      <c r="K4" s="260"/>
      <c r="L4" s="260"/>
      <c r="M4" s="260"/>
      <c r="N4" s="260"/>
      <c r="O4" s="260"/>
      <c r="P4" s="260"/>
    </row>
    <row r="5" spans="1:16" ht="16.5" customHeight="1">
      <c r="A5" s="260"/>
      <c r="B5" s="260"/>
      <c r="C5" s="260"/>
      <c r="D5" s="260"/>
      <c r="E5" s="260"/>
      <c r="F5" s="260"/>
      <c r="G5" s="260"/>
      <c r="H5" s="260"/>
      <c r="I5" s="260"/>
      <c r="J5" s="260"/>
      <c r="K5" s="260"/>
      <c r="L5" s="260"/>
      <c r="M5" s="260"/>
      <c r="N5" s="260"/>
      <c r="O5" s="260"/>
      <c r="P5" s="260"/>
    </row>
    <row r="6" spans="1:16" ht="16.5" customHeight="1">
      <c r="A6" s="260"/>
      <c r="B6" s="260"/>
      <c r="C6" s="260"/>
      <c r="D6" s="260"/>
      <c r="E6" s="260"/>
      <c r="F6" s="260"/>
      <c r="G6" s="260"/>
      <c r="H6" s="260"/>
      <c r="I6" s="260"/>
      <c r="J6" s="260"/>
      <c r="K6" s="260"/>
      <c r="L6" s="260"/>
      <c r="M6" s="260"/>
      <c r="N6" s="260"/>
      <c r="O6" s="260"/>
      <c r="P6" s="260"/>
    </row>
    <row r="7" spans="1:16" ht="16.5" customHeight="1">
      <c r="A7" s="260"/>
      <c r="B7" s="260"/>
      <c r="C7" s="260"/>
      <c r="D7" s="260"/>
      <c r="E7" s="260"/>
      <c r="F7" s="260"/>
      <c r="G7" s="260"/>
      <c r="H7" s="260"/>
      <c r="I7" s="260"/>
      <c r="J7" s="260"/>
      <c r="K7" s="260"/>
      <c r="L7" s="260"/>
      <c r="M7" s="260"/>
      <c r="N7" s="260"/>
      <c r="O7" s="260"/>
      <c r="P7" s="260"/>
    </row>
    <row r="8" spans="1:16" ht="16.5" customHeight="1">
      <c r="A8" s="260"/>
      <c r="B8" s="260"/>
      <c r="C8" s="260"/>
      <c r="D8" s="260"/>
      <c r="E8" s="260"/>
      <c r="F8" s="260"/>
      <c r="G8" s="260"/>
      <c r="H8" s="260"/>
      <c r="I8" s="260"/>
      <c r="J8" s="260"/>
      <c r="K8" s="260"/>
      <c r="L8" s="260"/>
      <c r="M8" s="260"/>
      <c r="N8" s="260"/>
      <c r="O8" s="260"/>
      <c r="P8" s="260"/>
    </row>
    <row r="9" spans="1:16" ht="16.5" customHeight="1">
      <c r="A9" s="260"/>
      <c r="B9" s="260"/>
      <c r="C9" s="260"/>
      <c r="D9" s="260"/>
      <c r="E9" s="260"/>
      <c r="F9" s="260"/>
      <c r="G9" s="260"/>
      <c r="H9" s="260"/>
      <c r="I9" s="260"/>
      <c r="J9" s="260"/>
      <c r="K9" s="260"/>
      <c r="L9" s="260"/>
      <c r="M9" s="260"/>
      <c r="N9" s="260"/>
      <c r="O9" s="260"/>
      <c r="P9" s="260"/>
    </row>
    <row r="10" spans="1:16" ht="16.5" customHeight="1">
      <c r="A10" s="260"/>
      <c r="B10" s="260"/>
      <c r="C10" s="260"/>
      <c r="D10" s="260"/>
      <c r="E10" s="260"/>
      <c r="F10" s="260"/>
      <c r="G10" s="260"/>
      <c r="H10" s="260"/>
      <c r="I10" s="260"/>
      <c r="J10" s="260"/>
      <c r="K10" s="260"/>
      <c r="L10" s="260"/>
      <c r="M10" s="260"/>
      <c r="N10" s="260"/>
      <c r="O10" s="260"/>
      <c r="P10" s="260"/>
    </row>
    <row r="11" spans="1:16" ht="16.5" customHeight="1">
      <c r="A11" s="260"/>
      <c r="B11" s="260"/>
      <c r="C11" s="260"/>
      <c r="D11" s="260"/>
      <c r="E11" s="260"/>
      <c r="F11" s="260"/>
      <c r="G11" s="260"/>
      <c r="H11" s="260"/>
      <c r="I11" s="260"/>
      <c r="J11" s="260"/>
      <c r="K11" s="260"/>
      <c r="L11" s="260"/>
      <c r="M11" s="260"/>
      <c r="N11" s="260"/>
      <c r="O11" s="260"/>
      <c r="P11" s="260"/>
    </row>
    <row r="12" spans="1:16" ht="16.5" customHeight="1">
      <c r="A12" s="260"/>
      <c r="B12" s="260"/>
      <c r="C12" s="260"/>
      <c r="D12" s="260"/>
      <c r="E12" s="260"/>
      <c r="F12" s="260"/>
      <c r="G12" s="260"/>
      <c r="H12" s="260"/>
      <c r="I12" s="260"/>
      <c r="J12" s="260"/>
      <c r="K12" s="260"/>
      <c r="L12" s="260"/>
      <c r="M12" s="260"/>
      <c r="N12" s="260"/>
      <c r="O12" s="260"/>
      <c r="P12" s="260"/>
    </row>
    <row r="13" spans="1:16" ht="16.5" customHeight="1">
      <c r="A13" s="260"/>
      <c r="B13" s="260"/>
      <c r="C13" s="260"/>
      <c r="D13" s="260"/>
      <c r="E13" s="260"/>
      <c r="F13" s="260"/>
      <c r="G13" s="260"/>
      <c r="H13" s="260"/>
      <c r="I13" s="260"/>
      <c r="J13" s="260"/>
      <c r="K13" s="260"/>
      <c r="L13" s="260"/>
      <c r="M13" s="260"/>
      <c r="N13" s="260"/>
      <c r="O13" s="260"/>
      <c r="P13" s="260"/>
    </row>
    <row r="14" spans="1:16" ht="16.5" customHeight="1">
      <c r="A14" s="260"/>
      <c r="B14" s="260"/>
      <c r="C14" s="260"/>
      <c r="D14" s="260"/>
      <c r="E14" s="260"/>
      <c r="F14" s="260"/>
      <c r="G14" s="260"/>
      <c r="H14" s="260"/>
      <c r="I14" s="260"/>
      <c r="J14" s="260"/>
      <c r="K14" s="260"/>
      <c r="L14" s="260"/>
      <c r="M14" s="260"/>
      <c r="N14" s="260"/>
      <c r="O14" s="260"/>
      <c r="P14" s="260"/>
    </row>
    <row r="15" spans="1:16" ht="16.5" customHeight="1">
      <c r="A15" s="260"/>
      <c r="B15" s="260"/>
      <c r="C15" s="260"/>
      <c r="D15" s="260"/>
      <c r="E15" s="260"/>
      <c r="F15" s="260"/>
      <c r="G15" s="260"/>
      <c r="H15" s="260"/>
      <c r="I15" s="260"/>
      <c r="J15" s="260"/>
      <c r="K15" s="260"/>
      <c r="L15" s="260"/>
      <c r="M15" s="260"/>
      <c r="N15" s="260"/>
      <c r="O15" s="260"/>
      <c r="P15" s="260"/>
    </row>
    <row r="16" spans="1:16" ht="16.5" customHeight="1">
      <c r="A16" s="260"/>
      <c r="B16" s="260"/>
      <c r="C16" s="260"/>
      <c r="D16" s="260"/>
      <c r="E16" s="260"/>
      <c r="F16" s="260"/>
      <c r="G16" s="260"/>
      <c r="H16" s="260"/>
      <c r="I16" s="260"/>
      <c r="J16" s="260"/>
      <c r="K16" s="260"/>
      <c r="L16" s="260"/>
      <c r="M16" s="260"/>
      <c r="N16" s="260"/>
      <c r="O16" s="260"/>
      <c r="P16" s="260"/>
    </row>
    <row r="17" spans="1:16" ht="16.5" customHeight="1">
      <c r="A17" s="260"/>
      <c r="B17" s="260"/>
      <c r="C17" s="260"/>
      <c r="D17" s="260"/>
      <c r="E17" s="260"/>
      <c r="F17" s="260"/>
      <c r="G17" s="260"/>
      <c r="H17" s="260"/>
      <c r="I17" s="260"/>
      <c r="J17" s="260"/>
      <c r="K17" s="260"/>
      <c r="L17" s="260"/>
      <c r="M17" s="260"/>
      <c r="N17" s="260"/>
      <c r="O17" s="260"/>
      <c r="P17" s="260"/>
    </row>
    <row r="18" spans="1:16" ht="16.5" customHeight="1">
      <c r="A18" s="260"/>
      <c r="B18" s="260"/>
      <c r="C18" s="260"/>
      <c r="D18" s="260"/>
      <c r="E18" s="260"/>
      <c r="F18" s="260"/>
      <c r="G18" s="260"/>
      <c r="H18" s="260"/>
      <c r="I18" s="260"/>
      <c r="J18" s="260"/>
      <c r="K18" s="260"/>
      <c r="L18" s="260"/>
      <c r="M18" s="260"/>
      <c r="N18" s="260"/>
      <c r="O18" s="260"/>
      <c r="P18" s="260"/>
    </row>
    <row r="19" spans="1:16" ht="16.5" customHeight="1">
      <c r="A19" s="260"/>
      <c r="B19" s="260"/>
      <c r="C19" s="260"/>
      <c r="D19" s="260"/>
      <c r="E19" s="260"/>
      <c r="F19" s="260"/>
      <c r="G19" s="260"/>
      <c r="H19" s="260"/>
      <c r="I19" s="260"/>
      <c r="J19" s="260"/>
      <c r="K19" s="260"/>
      <c r="L19" s="260"/>
      <c r="M19" s="260"/>
      <c r="N19" s="260"/>
      <c r="O19" s="260"/>
      <c r="P19" s="260"/>
    </row>
    <row r="20" spans="1:16" ht="16.5" customHeight="1">
      <c r="A20" s="260"/>
      <c r="B20" s="260"/>
      <c r="C20" s="260"/>
      <c r="D20" s="260"/>
      <c r="E20" s="260"/>
      <c r="F20" s="260"/>
      <c r="G20" s="260"/>
      <c r="H20" s="260"/>
      <c r="I20" s="260"/>
      <c r="J20" s="260"/>
      <c r="K20" s="260"/>
      <c r="L20" s="260"/>
      <c r="M20" s="260"/>
      <c r="N20" s="260"/>
      <c r="O20" s="260"/>
      <c r="P20" s="260"/>
    </row>
    <row r="21" spans="1:16" ht="16.5" customHeight="1">
      <c r="A21" s="260"/>
      <c r="B21" s="260"/>
      <c r="C21" s="260"/>
      <c r="D21" s="260"/>
      <c r="E21" s="260"/>
      <c r="F21" s="260"/>
      <c r="G21" s="260"/>
      <c r="H21" s="260"/>
      <c r="I21" s="260"/>
      <c r="J21" s="260"/>
      <c r="K21" s="260"/>
      <c r="L21" s="260"/>
      <c r="M21" s="260"/>
      <c r="N21" s="260"/>
      <c r="O21" s="260"/>
      <c r="P21" s="260"/>
    </row>
    <row r="22" spans="1:16" ht="16.5" customHeight="1">
      <c r="A22" s="260"/>
      <c r="B22" s="260"/>
      <c r="C22" s="260"/>
      <c r="D22" s="260"/>
      <c r="E22" s="260"/>
      <c r="F22" s="260"/>
      <c r="G22" s="260"/>
      <c r="H22" s="260"/>
      <c r="I22" s="260"/>
      <c r="J22" s="260"/>
      <c r="K22" s="260"/>
      <c r="L22" s="260"/>
      <c r="M22" s="260"/>
      <c r="N22" s="260"/>
      <c r="O22" s="260"/>
      <c r="P22" s="260"/>
    </row>
    <row r="23" spans="1:16" ht="16.5" customHeight="1">
      <c r="A23" s="260"/>
      <c r="B23" s="260"/>
      <c r="C23" s="260"/>
      <c r="D23" s="260"/>
      <c r="E23" s="260"/>
      <c r="F23" s="260"/>
      <c r="G23" s="260"/>
      <c r="H23" s="260"/>
      <c r="I23" s="260"/>
      <c r="J23" s="260"/>
      <c r="K23" s="260"/>
      <c r="L23" s="260"/>
      <c r="M23" s="260"/>
      <c r="N23" s="260"/>
      <c r="O23" s="260"/>
      <c r="P23" s="260"/>
    </row>
    <row r="24" spans="1:16" ht="16.5" customHeight="1">
      <c r="A24" s="260"/>
      <c r="B24" s="260"/>
      <c r="C24" s="260"/>
      <c r="D24" s="260"/>
      <c r="E24" s="260"/>
      <c r="F24" s="260"/>
      <c r="G24" s="260"/>
      <c r="H24" s="260"/>
      <c r="I24" s="260"/>
      <c r="J24" s="260"/>
      <c r="K24" s="260"/>
      <c r="L24" s="260"/>
      <c r="M24" s="260"/>
      <c r="N24" s="260"/>
      <c r="O24" s="260"/>
      <c r="P24" s="260"/>
    </row>
    <row r="25" spans="1:16" ht="16.5" customHeight="1">
      <c r="A25" s="260"/>
      <c r="B25" s="260"/>
      <c r="C25" s="260"/>
      <c r="D25" s="260"/>
      <c r="E25" s="260"/>
      <c r="F25" s="260"/>
      <c r="G25" s="260"/>
      <c r="H25" s="260"/>
      <c r="I25" s="260"/>
      <c r="J25" s="260"/>
      <c r="K25" s="260"/>
      <c r="L25" s="260"/>
      <c r="M25" s="260"/>
      <c r="N25" s="260"/>
      <c r="O25" s="260"/>
      <c r="P25" s="260"/>
    </row>
    <row r="26" spans="1:16" ht="16.5" customHeight="1">
      <c r="A26" s="260"/>
      <c r="B26" s="260"/>
      <c r="C26" s="260"/>
      <c r="D26" s="260"/>
      <c r="E26" s="260"/>
      <c r="F26" s="260"/>
      <c r="G26" s="260"/>
      <c r="H26" s="260"/>
      <c r="I26" s="260"/>
      <c r="J26" s="260"/>
      <c r="K26" s="260"/>
      <c r="L26" s="260"/>
      <c r="M26" s="260"/>
      <c r="N26" s="260"/>
      <c r="O26" s="260"/>
      <c r="P26" s="260"/>
    </row>
    <row r="27" spans="1:16" ht="16.5" customHeight="1">
      <c r="A27" s="260"/>
      <c r="B27" s="260"/>
      <c r="C27" s="260"/>
      <c r="D27" s="260"/>
      <c r="E27" s="260"/>
      <c r="F27" s="260"/>
      <c r="G27" s="260"/>
      <c r="H27" s="260"/>
      <c r="I27" s="260"/>
      <c r="J27" s="260"/>
      <c r="K27" s="260"/>
      <c r="L27" s="260"/>
      <c r="M27" s="260"/>
      <c r="N27" s="260"/>
      <c r="O27" s="260"/>
      <c r="P27" s="260"/>
    </row>
    <row r="28" spans="1:16" ht="16.5" customHeight="1">
      <c r="A28" s="260"/>
      <c r="B28" s="260"/>
      <c r="C28" s="260"/>
      <c r="D28" s="260"/>
      <c r="E28" s="260"/>
      <c r="F28" s="260"/>
      <c r="G28" s="260"/>
      <c r="H28" s="260"/>
      <c r="I28" s="260"/>
      <c r="J28" s="260"/>
      <c r="K28" s="260"/>
      <c r="L28" s="260"/>
      <c r="M28" s="260"/>
      <c r="N28" s="260"/>
      <c r="O28" s="260"/>
      <c r="P28" s="260"/>
    </row>
    <row r="29" spans="1:16" ht="16.5" customHeight="1">
      <c r="A29" s="260"/>
      <c r="B29" s="260"/>
      <c r="C29" s="260"/>
      <c r="D29" s="260"/>
      <c r="E29" s="260"/>
      <c r="F29" s="260"/>
      <c r="G29" s="260"/>
      <c r="H29" s="260"/>
      <c r="I29" s="260"/>
      <c r="J29" s="260"/>
      <c r="K29" s="260"/>
      <c r="L29" s="260"/>
      <c r="M29" s="260"/>
      <c r="N29" s="260"/>
      <c r="O29" s="260"/>
      <c r="P29" s="260"/>
    </row>
    <row r="30" spans="1:16" ht="16.5" customHeight="1">
      <c r="A30" s="260"/>
      <c r="B30" s="260"/>
      <c r="C30" s="260"/>
      <c r="D30" s="260"/>
      <c r="E30" s="260"/>
      <c r="F30" s="260"/>
      <c r="G30" s="260"/>
      <c r="H30" s="260"/>
      <c r="I30" s="260"/>
      <c r="J30" s="260"/>
      <c r="K30" s="260"/>
      <c r="L30" s="260"/>
      <c r="M30" s="260"/>
      <c r="N30" s="260"/>
      <c r="O30" s="260"/>
      <c r="P30" s="260"/>
    </row>
    <row r="31" spans="1:16" ht="16.5" customHeight="1">
      <c r="A31" s="260"/>
      <c r="B31" s="260"/>
      <c r="C31" s="260"/>
      <c r="D31" s="260"/>
      <c r="E31" s="260"/>
      <c r="F31" s="260"/>
      <c r="G31" s="260"/>
      <c r="H31" s="260"/>
      <c r="I31" s="260"/>
      <c r="J31" s="260"/>
      <c r="K31" s="260"/>
      <c r="L31" s="260"/>
      <c r="M31" s="260"/>
      <c r="N31" s="260"/>
      <c r="O31" s="260"/>
      <c r="P31" s="260"/>
    </row>
    <row r="32" spans="1:16" ht="31.5" customHeight="1" thickBot="1">
      <c r="A32" s="260"/>
      <c r="B32" s="260"/>
      <c r="C32" s="260"/>
      <c r="D32" s="260"/>
      <c r="E32" s="260"/>
      <c r="F32" s="260"/>
      <c r="G32" s="260"/>
      <c r="H32" s="260"/>
      <c r="I32" s="260"/>
      <c r="J32" s="262" t="s">
        <v>498</v>
      </c>
      <c r="K32" s="260"/>
      <c r="L32" s="260"/>
      <c r="M32" s="260"/>
      <c r="N32" s="260"/>
      <c r="O32" s="260"/>
      <c r="P32" s="260"/>
    </row>
    <row r="33" spans="1:16" ht="39" customHeight="1" thickBot="1">
      <c r="A33" s="260"/>
      <c r="B33" s="263" t="s">
        <v>499</v>
      </c>
      <c r="C33" s="264"/>
      <c r="D33" s="264"/>
      <c r="E33" s="265" t="s">
        <v>492</v>
      </c>
      <c r="F33" s="266" t="s">
        <v>4</v>
      </c>
      <c r="G33" s="267" t="s">
        <v>5</v>
      </c>
      <c r="H33" s="267" t="s">
        <v>6</v>
      </c>
      <c r="I33" s="267" t="s">
        <v>7</v>
      </c>
      <c r="J33" s="268" t="s">
        <v>8</v>
      </c>
      <c r="K33" s="260"/>
      <c r="L33" s="260"/>
      <c r="M33" s="260"/>
      <c r="N33" s="260"/>
      <c r="O33" s="260"/>
      <c r="P33" s="260"/>
    </row>
    <row r="34" spans="1:16" ht="39" customHeight="1">
      <c r="A34" s="260"/>
      <c r="B34" s="269"/>
      <c r="C34" s="1202" t="s">
        <v>500</v>
      </c>
      <c r="D34" s="1202"/>
      <c r="E34" s="1203"/>
      <c r="F34" s="270">
        <v>10.37</v>
      </c>
      <c r="G34" s="271">
        <v>10.55</v>
      </c>
      <c r="H34" s="271">
        <v>11.13</v>
      </c>
      <c r="I34" s="271">
        <v>11.36</v>
      </c>
      <c r="J34" s="272">
        <v>10.72</v>
      </c>
      <c r="K34" s="260"/>
      <c r="L34" s="260"/>
      <c r="M34" s="260"/>
      <c r="N34" s="260"/>
      <c r="O34" s="260"/>
      <c r="P34" s="260"/>
    </row>
    <row r="35" spans="1:16" ht="39" customHeight="1">
      <c r="A35" s="260"/>
      <c r="B35" s="273"/>
      <c r="C35" s="1196" t="s">
        <v>501</v>
      </c>
      <c r="D35" s="1197"/>
      <c r="E35" s="1198"/>
      <c r="F35" s="274">
        <v>8.84</v>
      </c>
      <c r="G35" s="275">
        <v>12.72</v>
      </c>
      <c r="H35" s="275">
        <v>12.72</v>
      </c>
      <c r="I35" s="275">
        <v>9.57</v>
      </c>
      <c r="J35" s="276">
        <v>10.39</v>
      </c>
      <c r="K35" s="260"/>
      <c r="L35" s="260"/>
      <c r="M35" s="260"/>
      <c r="N35" s="260"/>
      <c r="O35" s="260"/>
      <c r="P35" s="260"/>
    </row>
    <row r="36" spans="1:16" ht="39" customHeight="1">
      <c r="A36" s="260"/>
      <c r="B36" s="273"/>
      <c r="C36" s="1196" t="s">
        <v>502</v>
      </c>
      <c r="D36" s="1197"/>
      <c r="E36" s="1198"/>
      <c r="F36" s="274">
        <v>2.3199999999999998</v>
      </c>
      <c r="G36" s="275">
        <v>2.5099999999999998</v>
      </c>
      <c r="H36" s="275">
        <v>3.71</v>
      </c>
      <c r="I36" s="275">
        <v>6</v>
      </c>
      <c r="J36" s="276">
        <v>6.44</v>
      </c>
      <c r="K36" s="260"/>
      <c r="L36" s="260"/>
      <c r="M36" s="260"/>
      <c r="N36" s="260"/>
      <c r="O36" s="260"/>
      <c r="P36" s="260"/>
    </row>
    <row r="37" spans="1:16" ht="39" customHeight="1">
      <c r="A37" s="260"/>
      <c r="B37" s="273"/>
      <c r="C37" s="1196" t="s">
        <v>503</v>
      </c>
      <c r="D37" s="1197"/>
      <c r="E37" s="1198"/>
      <c r="F37" s="274">
        <v>1.78</v>
      </c>
      <c r="G37" s="275">
        <v>2.15</v>
      </c>
      <c r="H37" s="275">
        <v>2.23</v>
      </c>
      <c r="I37" s="275">
        <v>2.0099999999999998</v>
      </c>
      <c r="J37" s="276">
        <v>2.0299999999999998</v>
      </c>
      <c r="K37" s="260"/>
      <c r="L37" s="260"/>
      <c r="M37" s="260"/>
      <c r="N37" s="260"/>
      <c r="O37" s="260"/>
      <c r="P37" s="260"/>
    </row>
    <row r="38" spans="1:16" ht="39" customHeight="1">
      <c r="A38" s="260"/>
      <c r="B38" s="273"/>
      <c r="C38" s="1196" t="s">
        <v>504</v>
      </c>
      <c r="D38" s="1197"/>
      <c r="E38" s="1198"/>
      <c r="F38" s="274">
        <v>0.84</v>
      </c>
      <c r="G38" s="275">
        <v>1.67</v>
      </c>
      <c r="H38" s="275">
        <v>2.2599999999999998</v>
      </c>
      <c r="I38" s="275">
        <v>1.54</v>
      </c>
      <c r="J38" s="276">
        <v>1.59</v>
      </c>
      <c r="K38" s="260"/>
      <c r="L38" s="260"/>
      <c r="M38" s="260"/>
      <c r="N38" s="260"/>
      <c r="O38" s="260"/>
      <c r="P38" s="260"/>
    </row>
    <row r="39" spans="1:16" ht="39" customHeight="1">
      <c r="A39" s="260"/>
      <c r="B39" s="273"/>
      <c r="C39" s="1196" t="s">
        <v>505</v>
      </c>
      <c r="D39" s="1197"/>
      <c r="E39" s="1198"/>
      <c r="F39" s="274">
        <v>0.02</v>
      </c>
      <c r="G39" s="275">
        <v>1.21</v>
      </c>
      <c r="H39" s="275">
        <v>2.02</v>
      </c>
      <c r="I39" s="275">
        <v>4.2</v>
      </c>
      <c r="J39" s="276">
        <v>1.02</v>
      </c>
      <c r="K39" s="260"/>
      <c r="L39" s="260"/>
      <c r="M39" s="260"/>
      <c r="N39" s="260"/>
      <c r="O39" s="260"/>
      <c r="P39" s="260"/>
    </row>
    <row r="40" spans="1:16" ht="39" customHeight="1">
      <c r="A40" s="260"/>
      <c r="B40" s="273"/>
      <c r="C40" s="1196" t="s">
        <v>506</v>
      </c>
      <c r="D40" s="1197"/>
      <c r="E40" s="1198"/>
      <c r="F40" s="274">
        <v>0.11</v>
      </c>
      <c r="G40" s="275">
        <v>0.12</v>
      </c>
      <c r="H40" s="275">
        <v>0.2</v>
      </c>
      <c r="I40" s="275">
        <v>0.14000000000000001</v>
      </c>
      <c r="J40" s="276">
        <v>0.13</v>
      </c>
      <c r="K40" s="260"/>
      <c r="L40" s="260"/>
      <c r="M40" s="260"/>
      <c r="N40" s="260"/>
      <c r="O40" s="260"/>
      <c r="P40" s="260"/>
    </row>
    <row r="41" spans="1:16" ht="39" customHeight="1">
      <c r="A41" s="260"/>
      <c r="B41" s="273"/>
      <c r="C41" s="1196" t="s">
        <v>507</v>
      </c>
      <c r="D41" s="1197"/>
      <c r="E41" s="1198"/>
      <c r="F41" s="274">
        <v>0.03</v>
      </c>
      <c r="G41" s="275">
        <v>0.03</v>
      </c>
      <c r="H41" s="275">
        <v>0.03</v>
      </c>
      <c r="I41" s="275">
        <v>0.03</v>
      </c>
      <c r="J41" s="276">
        <v>0.04</v>
      </c>
      <c r="K41" s="260"/>
      <c r="L41" s="260"/>
      <c r="M41" s="260"/>
      <c r="N41" s="260"/>
      <c r="O41" s="260"/>
      <c r="P41" s="260"/>
    </row>
    <row r="42" spans="1:16" ht="39" customHeight="1">
      <c r="A42" s="260"/>
      <c r="B42" s="277"/>
      <c r="C42" s="1196" t="s">
        <v>508</v>
      </c>
      <c r="D42" s="1197"/>
      <c r="E42" s="1198"/>
      <c r="F42" s="274" t="s">
        <v>324</v>
      </c>
      <c r="G42" s="275" t="s">
        <v>324</v>
      </c>
      <c r="H42" s="275" t="s">
        <v>324</v>
      </c>
      <c r="I42" s="275" t="s">
        <v>324</v>
      </c>
      <c r="J42" s="276" t="s">
        <v>324</v>
      </c>
      <c r="K42" s="260"/>
      <c r="L42" s="260"/>
      <c r="M42" s="260"/>
      <c r="N42" s="260"/>
      <c r="O42" s="260"/>
      <c r="P42" s="260"/>
    </row>
    <row r="43" spans="1:16" ht="39" customHeight="1" thickBot="1">
      <c r="A43" s="260"/>
      <c r="B43" s="278"/>
      <c r="C43" s="1199" t="s">
        <v>509</v>
      </c>
      <c r="D43" s="1200"/>
      <c r="E43" s="1201"/>
      <c r="F43" s="279">
        <v>0.02</v>
      </c>
      <c r="G43" s="280">
        <v>0.02</v>
      </c>
      <c r="H43" s="280">
        <v>0.39</v>
      </c>
      <c r="I43" s="280">
        <v>0.59</v>
      </c>
      <c r="J43" s="281">
        <v>0.01</v>
      </c>
      <c r="K43" s="260"/>
      <c r="L43" s="260"/>
      <c r="M43" s="260"/>
      <c r="N43" s="260"/>
      <c r="O43" s="260"/>
      <c r="P43" s="260"/>
    </row>
    <row r="44" spans="1:16" ht="39" customHeight="1">
      <c r="A44" s="260"/>
      <c r="B44" s="282" t="s">
        <v>510</v>
      </c>
      <c r="C44" s="283"/>
      <c r="D44" s="284"/>
      <c r="E44" s="284"/>
      <c r="F44" s="285"/>
      <c r="G44" s="285"/>
      <c r="H44" s="285"/>
      <c r="I44" s="285"/>
      <c r="J44" s="285"/>
      <c r="K44" s="260"/>
      <c r="L44" s="260"/>
      <c r="M44" s="260"/>
      <c r="N44" s="260"/>
      <c r="O44" s="260"/>
      <c r="P44" s="260"/>
    </row>
    <row r="45" spans="1:16" ht="18" customHeight="1">
      <c r="A45" s="260"/>
      <c r="B45" s="260"/>
      <c r="C45" s="260"/>
      <c r="D45" s="260"/>
      <c r="E45" s="260"/>
      <c r="F45" s="260"/>
      <c r="G45" s="260"/>
      <c r="H45" s="260"/>
      <c r="I45" s="260"/>
      <c r="J45" s="260"/>
      <c r="K45" s="260"/>
      <c r="L45" s="260"/>
      <c r="M45" s="260"/>
      <c r="N45" s="260"/>
      <c r="O45" s="260"/>
      <c r="P45" s="260"/>
    </row>
  </sheetData>
  <sheetProtection algorithmName="SHA-512" hashValue="9AiO7oUN8TwTXauaMPlg3ndEAIktXRUBAnhS/E2pWVUjk+ItcOpJ6DdX4nuPr5NvPc18DrWOkXwrxt06Fyq7Sg==" saltValue="2D6Av2i2diJdohUlw+to/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8" scale="85" orientation="landscape" cellComments="asDisplayed" horizontalDpi="1200" verticalDpi="300"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topLeftCell="A43" zoomScale="70" zoomScaleNormal="70" zoomScaleSheetLayoutView="55" workbookViewId="0"/>
  </sheetViews>
  <sheetFormatPr defaultColWidth="0" defaultRowHeight="12.6" customHeight="1" zeroHeight="1"/>
  <cols>
    <col min="1" max="1" width="6.625" style="287" customWidth="1"/>
    <col min="2" max="3" width="10.875" style="287" customWidth="1"/>
    <col min="4" max="4" width="10" style="287" customWidth="1"/>
    <col min="5" max="10" width="11" style="287" customWidth="1"/>
    <col min="11" max="15" width="13.125" style="287" customWidth="1"/>
    <col min="16" max="21" width="11.5" style="287" customWidth="1"/>
    <col min="22" max="16384" width="0" style="287" hidden="1"/>
  </cols>
  <sheetData>
    <row r="1" spans="1:21" ht="13.5" customHeight="1">
      <c r="A1" s="286"/>
      <c r="B1" s="286"/>
      <c r="C1" s="286"/>
      <c r="D1" s="286"/>
      <c r="E1" s="286"/>
      <c r="F1" s="286"/>
      <c r="G1" s="286"/>
      <c r="H1" s="286"/>
      <c r="I1" s="286"/>
      <c r="J1" s="286"/>
      <c r="K1" s="286"/>
      <c r="L1" s="286"/>
      <c r="M1" s="286"/>
      <c r="N1" s="286"/>
      <c r="O1" s="286"/>
      <c r="P1" s="286"/>
      <c r="Q1" s="286"/>
      <c r="R1" s="286"/>
      <c r="S1" s="286"/>
      <c r="T1" s="286"/>
      <c r="U1" s="286"/>
    </row>
    <row r="2" spans="1:21" ht="13.5" customHeight="1">
      <c r="A2" s="286"/>
      <c r="B2" s="286"/>
      <c r="C2" s="286"/>
      <c r="D2" s="286"/>
      <c r="E2" s="286"/>
      <c r="F2" s="286"/>
      <c r="G2" s="286"/>
      <c r="H2" s="286"/>
      <c r="I2" s="286"/>
      <c r="J2" s="286"/>
      <c r="K2" s="286"/>
      <c r="L2" s="286"/>
      <c r="M2" s="286"/>
      <c r="N2" s="286"/>
      <c r="O2" s="286"/>
      <c r="P2" s="286"/>
      <c r="Q2" s="286"/>
      <c r="R2" s="286"/>
      <c r="S2" s="286"/>
      <c r="T2" s="286"/>
      <c r="U2" s="286"/>
    </row>
    <row r="3" spans="1:21" ht="13.5" customHeight="1">
      <c r="A3" s="286"/>
      <c r="B3" s="286"/>
      <c r="C3" s="286"/>
      <c r="D3" s="286"/>
      <c r="E3" s="286"/>
      <c r="F3" s="286"/>
      <c r="G3" s="286"/>
      <c r="H3" s="286"/>
      <c r="I3" s="286"/>
      <c r="J3" s="286"/>
      <c r="K3" s="286"/>
      <c r="L3" s="286"/>
      <c r="M3" s="286"/>
      <c r="N3" s="286"/>
      <c r="O3" s="286"/>
      <c r="P3" s="286"/>
      <c r="Q3" s="286"/>
      <c r="R3" s="286"/>
      <c r="S3" s="286"/>
      <c r="T3" s="286"/>
      <c r="U3" s="286"/>
    </row>
    <row r="4" spans="1:21" ht="13.5" customHeight="1">
      <c r="A4" s="286"/>
      <c r="B4" s="286"/>
      <c r="C4" s="286"/>
      <c r="D4" s="286"/>
      <c r="E4" s="286"/>
      <c r="F4" s="286"/>
      <c r="G4" s="286"/>
      <c r="H4" s="286"/>
      <c r="I4" s="286"/>
      <c r="J4" s="286"/>
      <c r="K4" s="286"/>
      <c r="L4" s="286"/>
      <c r="M4" s="286"/>
      <c r="N4" s="286"/>
      <c r="O4" s="286"/>
      <c r="P4" s="286"/>
      <c r="Q4" s="286"/>
      <c r="R4" s="286"/>
      <c r="S4" s="286"/>
      <c r="T4" s="286"/>
      <c r="U4" s="286"/>
    </row>
    <row r="5" spans="1:21" ht="13.5" customHeight="1">
      <c r="A5" s="286"/>
      <c r="B5" s="286"/>
      <c r="C5" s="286"/>
      <c r="D5" s="286"/>
      <c r="E5" s="286"/>
      <c r="F5" s="286"/>
      <c r="G5" s="286"/>
      <c r="H5" s="286"/>
      <c r="I5" s="286"/>
      <c r="J5" s="286"/>
      <c r="K5" s="286"/>
      <c r="L5" s="286"/>
      <c r="M5" s="286"/>
      <c r="N5" s="286"/>
      <c r="O5" s="286"/>
      <c r="P5" s="286"/>
      <c r="Q5" s="286"/>
      <c r="R5" s="286"/>
      <c r="S5" s="286"/>
      <c r="T5" s="286"/>
      <c r="U5" s="286"/>
    </row>
    <row r="6" spans="1:21" ht="13.5" customHeight="1">
      <c r="A6" s="286"/>
      <c r="B6" s="286"/>
      <c r="C6" s="286"/>
      <c r="D6" s="286"/>
      <c r="E6" s="286"/>
      <c r="F6" s="286"/>
      <c r="G6" s="286"/>
      <c r="H6" s="286"/>
      <c r="I6" s="286"/>
      <c r="J6" s="286"/>
      <c r="K6" s="286"/>
      <c r="L6" s="286"/>
      <c r="M6" s="286"/>
      <c r="N6" s="286"/>
      <c r="O6" s="286"/>
      <c r="P6" s="286"/>
      <c r="Q6" s="286"/>
      <c r="R6" s="286"/>
      <c r="S6" s="286"/>
      <c r="T6" s="286"/>
      <c r="U6" s="286"/>
    </row>
    <row r="7" spans="1:21" ht="13.5" customHeight="1">
      <c r="A7" s="286"/>
      <c r="B7" s="286"/>
      <c r="C7" s="286"/>
      <c r="D7" s="286"/>
      <c r="E7" s="286"/>
      <c r="F7" s="286"/>
      <c r="G7" s="286"/>
      <c r="H7" s="286"/>
      <c r="I7" s="286"/>
      <c r="J7" s="286"/>
      <c r="K7" s="286"/>
      <c r="L7" s="286"/>
      <c r="M7" s="286"/>
      <c r="N7" s="286"/>
      <c r="O7" s="286"/>
      <c r="P7" s="286"/>
      <c r="Q7" s="286"/>
      <c r="R7" s="286"/>
      <c r="S7" s="286"/>
      <c r="T7" s="286"/>
      <c r="U7" s="286"/>
    </row>
    <row r="8" spans="1:21" ht="13.5" customHeight="1">
      <c r="A8" s="286"/>
      <c r="B8" s="286"/>
      <c r="C8" s="286"/>
      <c r="D8" s="286"/>
      <c r="E8" s="286"/>
      <c r="F8" s="286"/>
      <c r="G8" s="286"/>
      <c r="H8" s="286"/>
      <c r="I8" s="286"/>
      <c r="J8" s="286"/>
      <c r="K8" s="286"/>
      <c r="L8" s="286"/>
      <c r="M8" s="286"/>
      <c r="N8" s="286"/>
      <c r="O8" s="286"/>
      <c r="P8" s="286"/>
      <c r="Q8" s="286"/>
      <c r="R8" s="286"/>
      <c r="S8" s="286"/>
      <c r="T8" s="286"/>
      <c r="U8" s="286"/>
    </row>
    <row r="9" spans="1:21" ht="13.5" customHeight="1">
      <c r="A9" s="286"/>
      <c r="B9" s="286"/>
      <c r="C9" s="286"/>
      <c r="D9" s="286"/>
      <c r="E9" s="286"/>
      <c r="F9" s="286"/>
      <c r="G9" s="286"/>
      <c r="H9" s="286"/>
      <c r="I9" s="286"/>
      <c r="J9" s="286"/>
      <c r="K9" s="286"/>
      <c r="L9" s="286"/>
      <c r="M9" s="286"/>
      <c r="N9" s="286"/>
      <c r="O9" s="286"/>
      <c r="P9" s="286"/>
      <c r="Q9" s="286"/>
      <c r="R9" s="286"/>
      <c r="S9" s="286"/>
      <c r="T9" s="286"/>
      <c r="U9" s="286"/>
    </row>
    <row r="10" spans="1:21" ht="13.5" customHeight="1">
      <c r="A10" s="286"/>
      <c r="B10" s="286"/>
      <c r="C10" s="286"/>
      <c r="D10" s="286"/>
      <c r="E10" s="286"/>
      <c r="F10" s="286"/>
      <c r="G10" s="286"/>
      <c r="H10" s="286"/>
      <c r="I10" s="286"/>
      <c r="J10" s="286"/>
      <c r="K10" s="286"/>
      <c r="L10" s="286"/>
      <c r="M10" s="286"/>
      <c r="N10" s="286"/>
      <c r="O10" s="286"/>
      <c r="P10" s="286"/>
      <c r="Q10" s="286"/>
      <c r="R10" s="286"/>
      <c r="S10" s="286"/>
      <c r="T10" s="286"/>
      <c r="U10" s="286"/>
    </row>
    <row r="11" spans="1:21" ht="13.5" customHeight="1">
      <c r="A11" s="286"/>
      <c r="B11" s="286"/>
      <c r="C11" s="286"/>
      <c r="D11" s="286"/>
      <c r="E11" s="286"/>
      <c r="F11" s="286"/>
      <c r="G11" s="286"/>
      <c r="H11" s="286"/>
      <c r="I11" s="286"/>
      <c r="J11" s="286"/>
      <c r="K11" s="286"/>
      <c r="L11" s="286"/>
      <c r="M11" s="286"/>
      <c r="N11" s="286"/>
      <c r="O11" s="286"/>
      <c r="P11" s="286"/>
      <c r="Q11" s="286"/>
      <c r="R11" s="286"/>
      <c r="S11" s="286"/>
      <c r="T11" s="286"/>
      <c r="U11" s="286"/>
    </row>
    <row r="12" spans="1:21" ht="13.5" customHeight="1">
      <c r="A12" s="286"/>
      <c r="B12" s="286"/>
      <c r="C12" s="286"/>
      <c r="D12" s="286"/>
      <c r="E12" s="286"/>
      <c r="F12" s="286"/>
      <c r="G12" s="286"/>
      <c r="H12" s="286"/>
      <c r="I12" s="286"/>
      <c r="J12" s="286"/>
      <c r="K12" s="286"/>
      <c r="L12" s="286"/>
      <c r="M12" s="286"/>
      <c r="N12" s="286"/>
      <c r="O12" s="286"/>
      <c r="P12" s="286"/>
      <c r="Q12" s="286"/>
      <c r="R12" s="286"/>
      <c r="S12" s="286"/>
      <c r="T12" s="286"/>
      <c r="U12" s="286"/>
    </row>
    <row r="13" spans="1:21" ht="13.5" customHeight="1">
      <c r="A13" s="286"/>
      <c r="B13" s="286"/>
      <c r="C13" s="286"/>
      <c r="D13" s="286"/>
      <c r="E13" s="286"/>
      <c r="F13" s="286"/>
      <c r="G13" s="286"/>
      <c r="H13" s="286"/>
      <c r="I13" s="286"/>
      <c r="J13" s="286"/>
      <c r="K13" s="286"/>
      <c r="L13" s="286"/>
      <c r="M13" s="286"/>
      <c r="N13" s="286"/>
      <c r="O13" s="286"/>
      <c r="P13" s="286"/>
      <c r="Q13" s="286"/>
      <c r="R13" s="286"/>
      <c r="S13" s="286"/>
      <c r="T13" s="286"/>
      <c r="U13" s="286"/>
    </row>
    <row r="14" spans="1:21" ht="13.5" customHeight="1">
      <c r="A14" s="286"/>
      <c r="B14" s="286"/>
      <c r="C14" s="286"/>
      <c r="D14" s="286"/>
      <c r="E14" s="286"/>
      <c r="F14" s="286"/>
      <c r="G14" s="286"/>
      <c r="H14" s="286"/>
      <c r="I14" s="286"/>
      <c r="J14" s="286"/>
      <c r="K14" s="286"/>
      <c r="L14" s="286"/>
      <c r="M14" s="286"/>
      <c r="N14" s="286"/>
      <c r="O14" s="286"/>
      <c r="P14" s="286"/>
      <c r="Q14" s="286"/>
      <c r="R14" s="286"/>
      <c r="S14" s="286"/>
      <c r="T14" s="286"/>
      <c r="U14" s="286"/>
    </row>
    <row r="15" spans="1:21" ht="13.5" customHeight="1">
      <c r="A15" s="286"/>
      <c r="B15" s="286"/>
      <c r="C15" s="286"/>
      <c r="D15" s="286"/>
      <c r="E15" s="286"/>
      <c r="F15" s="286"/>
      <c r="G15" s="286"/>
      <c r="H15" s="286"/>
      <c r="I15" s="286"/>
      <c r="J15" s="286"/>
      <c r="K15" s="286"/>
      <c r="L15" s="286"/>
      <c r="M15" s="286"/>
      <c r="N15" s="286"/>
      <c r="O15" s="286"/>
      <c r="P15" s="286"/>
      <c r="Q15" s="286"/>
      <c r="R15" s="286"/>
      <c r="S15" s="286"/>
      <c r="T15" s="286"/>
      <c r="U15" s="286"/>
    </row>
    <row r="16" spans="1:21" ht="13.5" customHeight="1">
      <c r="A16" s="286"/>
      <c r="B16" s="286"/>
      <c r="C16" s="286"/>
      <c r="D16" s="286"/>
      <c r="E16" s="286"/>
      <c r="F16" s="286"/>
      <c r="G16" s="286"/>
      <c r="H16" s="286"/>
      <c r="I16" s="286"/>
      <c r="J16" s="286"/>
      <c r="K16" s="286"/>
      <c r="L16" s="286"/>
      <c r="M16" s="286"/>
      <c r="N16" s="286"/>
      <c r="O16" s="286"/>
      <c r="P16" s="286"/>
      <c r="Q16" s="286"/>
      <c r="R16" s="286"/>
      <c r="S16" s="286"/>
      <c r="T16" s="286"/>
      <c r="U16" s="286"/>
    </row>
    <row r="17" spans="1:21" ht="13.5" customHeight="1">
      <c r="A17" s="286"/>
      <c r="B17" s="286"/>
      <c r="C17" s="286"/>
      <c r="D17" s="286"/>
      <c r="E17" s="286"/>
      <c r="F17" s="286"/>
      <c r="G17" s="286"/>
      <c r="H17" s="286"/>
      <c r="I17" s="286"/>
      <c r="J17" s="286"/>
      <c r="K17" s="286"/>
      <c r="L17" s="286"/>
      <c r="M17" s="286"/>
      <c r="N17" s="286"/>
      <c r="O17" s="286"/>
      <c r="P17" s="286"/>
      <c r="Q17" s="286"/>
      <c r="R17" s="286"/>
      <c r="S17" s="286"/>
      <c r="T17" s="286"/>
      <c r="U17" s="286"/>
    </row>
    <row r="18" spans="1:21" ht="13.5" customHeight="1">
      <c r="A18" s="286"/>
      <c r="B18" s="286"/>
      <c r="C18" s="286"/>
      <c r="D18" s="286"/>
      <c r="E18" s="286"/>
      <c r="F18" s="286"/>
      <c r="G18" s="286"/>
      <c r="H18" s="286"/>
      <c r="I18" s="286"/>
      <c r="J18" s="286"/>
      <c r="K18" s="286"/>
      <c r="L18" s="286"/>
      <c r="M18" s="286"/>
      <c r="N18" s="286"/>
      <c r="O18" s="286"/>
      <c r="P18" s="286"/>
      <c r="Q18" s="286"/>
      <c r="R18" s="286"/>
      <c r="S18" s="286"/>
      <c r="T18" s="286"/>
      <c r="U18" s="286"/>
    </row>
    <row r="19" spans="1:21" ht="13.5" customHeight="1">
      <c r="A19" s="286"/>
      <c r="B19" s="286"/>
      <c r="C19" s="286"/>
      <c r="D19" s="286"/>
      <c r="E19" s="286"/>
      <c r="F19" s="286"/>
      <c r="G19" s="286"/>
      <c r="H19" s="286"/>
      <c r="I19" s="286"/>
      <c r="J19" s="286"/>
      <c r="K19" s="286"/>
      <c r="L19" s="286"/>
      <c r="M19" s="286"/>
      <c r="N19" s="286"/>
      <c r="O19" s="286"/>
      <c r="P19" s="286"/>
      <c r="Q19" s="286"/>
      <c r="R19" s="286"/>
      <c r="S19" s="286"/>
      <c r="T19" s="286"/>
      <c r="U19" s="286"/>
    </row>
    <row r="20" spans="1:21" ht="13.5" customHeight="1">
      <c r="A20" s="286"/>
      <c r="B20" s="286"/>
      <c r="C20" s="286"/>
      <c r="D20" s="286"/>
      <c r="E20" s="286"/>
      <c r="F20" s="286"/>
      <c r="G20" s="286"/>
      <c r="H20" s="286"/>
      <c r="I20" s="286"/>
      <c r="J20" s="286"/>
      <c r="K20" s="286"/>
      <c r="L20" s="286"/>
      <c r="M20" s="286"/>
      <c r="N20" s="286"/>
      <c r="O20" s="286"/>
      <c r="P20" s="286"/>
      <c r="Q20" s="286"/>
      <c r="R20" s="286"/>
      <c r="S20" s="286"/>
      <c r="T20" s="286"/>
      <c r="U20" s="286"/>
    </row>
    <row r="21" spans="1:21" ht="13.5" customHeight="1">
      <c r="A21" s="286"/>
      <c r="B21" s="286"/>
      <c r="C21" s="286"/>
      <c r="D21" s="286"/>
      <c r="E21" s="286"/>
      <c r="F21" s="286"/>
      <c r="G21" s="286"/>
      <c r="H21" s="286"/>
      <c r="I21" s="286"/>
      <c r="J21" s="286"/>
      <c r="K21" s="286"/>
      <c r="L21" s="286"/>
      <c r="M21" s="286"/>
      <c r="N21" s="286"/>
      <c r="O21" s="286"/>
      <c r="P21" s="286"/>
      <c r="Q21" s="286"/>
      <c r="R21" s="286"/>
      <c r="S21" s="286"/>
      <c r="T21" s="286"/>
      <c r="U21" s="286"/>
    </row>
    <row r="22" spans="1:21" ht="13.5" customHeight="1">
      <c r="A22" s="286"/>
      <c r="B22" s="286"/>
      <c r="C22" s="286"/>
      <c r="D22" s="286"/>
      <c r="E22" s="286"/>
      <c r="F22" s="286"/>
      <c r="G22" s="286"/>
      <c r="H22" s="286"/>
      <c r="I22" s="286"/>
      <c r="J22" s="286"/>
      <c r="K22" s="286"/>
      <c r="L22" s="286"/>
      <c r="M22" s="286"/>
      <c r="N22" s="286"/>
      <c r="O22" s="286"/>
      <c r="P22" s="286"/>
      <c r="Q22" s="286"/>
      <c r="R22" s="286"/>
      <c r="S22" s="286"/>
      <c r="T22" s="286"/>
      <c r="U22" s="286"/>
    </row>
    <row r="23" spans="1:21" ht="13.5" customHeight="1">
      <c r="A23" s="286"/>
      <c r="B23" s="286"/>
      <c r="C23" s="286"/>
      <c r="D23" s="286"/>
      <c r="E23" s="286"/>
      <c r="F23" s="286"/>
      <c r="G23" s="286"/>
      <c r="H23" s="286"/>
      <c r="I23" s="286"/>
      <c r="J23" s="286"/>
      <c r="K23" s="286"/>
      <c r="L23" s="286"/>
      <c r="M23" s="286"/>
      <c r="N23" s="286"/>
      <c r="O23" s="286"/>
      <c r="P23" s="286"/>
      <c r="Q23" s="286"/>
      <c r="R23" s="286"/>
      <c r="S23" s="286"/>
      <c r="T23" s="286"/>
      <c r="U23" s="286"/>
    </row>
    <row r="24" spans="1:21" ht="13.5" customHeight="1">
      <c r="A24" s="286"/>
      <c r="B24" s="286"/>
      <c r="C24" s="286"/>
      <c r="D24" s="286"/>
      <c r="E24" s="286"/>
      <c r="F24" s="286"/>
      <c r="G24" s="286"/>
      <c r="H24" s="286"/>
      <c r="I24" s="286"/>
      <c r="J24" s="286"/>
      <c r="K24" s="286"/>
      <c r="L24" s="286"/>
      <c r="M24" s="286"/>
      <c r="N24" s="286"/>
      <c r="O24" s="286"/>
      <c r="P24" s="286"/>
      <c r="Q24" s="286"/>
      <c r="R24" s="286"/>
      <c r="S24" s="286"/>
      <c r="T24" s="286"/>
      <c r="U24" s="286"/>
    </row>
    <row r="25" spans="1:21" ht="13.5" customHeight="1">
      <c r="A25" s="286"/>
      <c r="B25" s="286"/>
      <c r="C25" s="286"/>
      <c r="D25" s="286"/>
      <c r="E25" s="286"/>
      <c r="F25" s="286"/>
      <c r="G25" s="286"/>
      <c r="H25" s="286"/>
      <c r="I25" s="286"/>
      <c r="J25" s="286"/>
      <c r="K25" s="286"/>
      <c r="L25" s="286"/>
      <c r="M25" s="286"/>
      <c r="N25" s="286"/>
      <c r="O25" s="286"/>
      <c r="P25" s="286"/>
      <c r="Q25" s="286"/>
      <c r="R25" s="286"/>
      <c r="S25" s="286"/>
      <c r="T25" s="286"/>
      <c r="U25" s="286"/>
    </row>
    <row r="26" spans="1:21" ht="13.5" customHeight="1">
      <c r="A26" s="286"/>
      <c r="B26" s="286"/>
      <c r="C26" s="286"/>
      <c r="D26" s="286"/>
      <c r="E26" s="286"/>
      <c r="F26" s="286"/>
      <c r="G26" s="286"/>
      <c r="H26" s="286"/>
      <c r="I26" s="286"/>
      <c r="J26" s="286"/>
      <c r="K26" s="286"/>
      <c r="L26" s="286"/>
      <c r="M26" s="286"/>
      <c r="N26" s="286"/>
      <c r="O26" s="286"/>
      <c r="P26" s="286"/>
      <c r="Q26" s="286"/>
      <c r="R26" s="286"/>
      <c r="S26" s="286"/>
      <c r="T26" s="286"/>
      <c r="U26" s="286"/>
    </row>
    <row r="27" spans="1:21" ht="13.5" customHeight="1">
      <c r="A27" s="286"/>
      <c r="B27" s="286"/>
      <c r="C27" s="286"/>
      <c r="D27" s="286"/>
      <c r="E27" s="286"/>
      <c r="F27" s="286"/>
      <c r="G27" s="286"/>
      <c r="H27" s="286"/>
      <c r="I27" s="286"/>
      <c r="J27" s="286"/>
      <c r="K27" s="286"/>
      <c r="L27" s="286"/>
      <c r="M27" s="286"/>
      <c r="N27" s="286"/>
      <c r="O27" s="286"/>
      <c r="P27" s="286"/>
      <c r="Q27" s="286"/>
      <c r="R27" s="286"/>
      <c r="S27" s="286"/>
      <c r="T27" s="286"/>
      <c r="U27" s="286"/>
    </row>
    <row r="28" spans="1:21" ht="13.5" customHeight="1">
      <c r="A28" s="286"/>
      <c r="B28" s="286"/>
      <c r="C28" s="286"/>
      <c r="D28" s="286"/>
      <c r="E28" s="286"/>
      <c r="F28" s="286"/>
      <c r="G28" s="286"/>
      <c r="H28" s="286"/>
      <c r="I28" s="286"/>
      <c r="J28" s="286"/>
      <c r="K28" s="286"/>
      <c r="L28" s="286"/>
      <c r="M28" s="286"/>
      <c r="N28" s="286"/>
      <c r="O28" s="286"/>
      <c r="P28" s="286"/>
      <c r="Q28" s="286"/>
      <c r="R28" s="286"/>
      <c r="S28" s="286"/>
      <c r="T28" s="286"/>
      <c r="U28" s="286"/>
    </row>
    <row r="29" spans="1:21" ht="13.5" customHeight="1">
      <c r="A29" s="286"/>
      <c r="B29" s="286"/>
      <c r="C29" s="286"/>
      <c r="D29" s="286"/>
      <c r="E29" s="286"/>
      <c r="F29" s="286"/>
      <c r="G29" s="286"/>
      <c r="H29" s="286"/>
      <c r="I29" s="286"/>
      <c r="J29" s="286"/>
      <c r="K29" s="286"/>
      <c r="L29" s="286"/>
      <c r="M29" s="286"/>
      <c r="N29" s="286"/>
      <c r="O29" s="286"/>
      <c r="P29" s="286"/>
      <c r="Q29" s="286"/>
      <c r="R29" s="286"/>
      <c r="S29" s="286"/>
      <c r="T29" s="286"/>
      <c r="U29" s="286"/>
    </row>
    <row r="30" spans="1:21" ht="13.5" customHeight="1">
      <c r="A30" s="286"/>
      <c r="B30" s="286"/>
      <c r="C30" s="286"/>
      <c r="D30" s="286"/>
      <c r="E30" s="286"/>
      <c r="F30" s="286"/>
      <c r="G30" s="286"/>
      <c r="H30" s="286"/>
      <c r="I30" s="286"/>
      <c r="J30" s="286"/>
      <c r="K30" s="286"/>
      <c r="L30" s="286"/>
      <c r="M30" s="286"/>
      <c r="N30" s="286"/>
      <c r="O30" s="286"/>
      <c r="P30" s="286"/>
      <c r="Q30" s="286"/>
      <c r="R30" s="286"/>
      <c r="S30" s="286"/>
      <c r="T30" s="286"/>
      <c r="U30" s="286"/>
    </row>
    <row r="31" spans="1:21" ht="13.5" customHeight="1">
      <c r="A31" s="286"/>
      <c r="B31" s="286"/>
      <c r="C31" s="286"/>
      <c r="D31" s="286"/>
      <c r="E31" s="286"/>
      <c r="F31" s="286"/>
      <c r="G31" s="286"/>
      <c r="H31" s="286"/>
      <c r="I31" s="286"/>
      <c r="J31" s="286"/>
      <c r="K31" s="286"/>
      <c r="L31" s="286"/>
      <c r="M31" s="286"/>
      <c r="N31" s="286"/>
      <c r="O31" s="286"/>
      <c r="P31" s="286"/>
      <c r="Q31" s="286"/>
      <c r="R31" s="286"/>
      <c r="S31" s="286"/>
      <c r="T31" s="286"/>
      <c r="U31" s="286"/>
    </row>
    <row r="32" spans="1:21" ht="13.5" customHeight="1">
      <c r="A32" s="286"/>
      <c r="B32" s="286"/>
      <c r="C32" s="286"/>
      <c r="D32" s="286"/>
      <c r="E32" s="286"/>
      <c r="F32" s="286"/>
      <c r="G32" s="286"/>
      <c r="H32" s="286"/>
      <c r="I32" s="286"/>
      <c r="J32" s="286"/>
      <c r="K32" s="286"/>
      <c r="L32" s="286"/>
      <c r="M32" s="286"/>
      <c r="N32" s="286"/>
      <c r="O32" s="286"/>
      <c r="P32" s="286"/>
      <c r="Q32" s="286"/>
      <c r="R32" s="286"/>
      <c r="S32" s="286"/>
      <c r="T32" s="286"/>
      <c r="U32" s="286"/>
    </row>
    <row r="33" spans="1:21" ht="13.5" customHeight="1">
      <c r="A33" s="286"/>
      <c r="B33" s="286"/>
      <c r="C33" s="286"/>
      <c r="D33" s="286"/>
      <c r="E33" s="286"/>
      <c r="F33" s="286"/>
      <c r="G33" s="286"/>
      <c r="H33" s="286"/>
      <c r="I33" s="286"/>
      <c r="J33" s="286"/>
      <c r="K33" s="286"/>
      <c r="L33" s="286"/>
      <c r="M33" s="286"/>
      <c r="N33" s="286"/>
      <c r="O33" s="286"/>
      <c r="P33" s="286"/>
      <c r="Q33" s="286"/>
      <c r="R33" s="286"/>
      <c r="S33" s="286"/>
      <c r="T33" s="286"/>
      <c r="U33" s="286"/>
    </row>
    <row r="34" spans="1:21" ht="13.5" customHeight="1">
      <c r="A34" s="286"/>
      <c r="B34" s="286"/>
      <c r="C34" s="286"/>
      <c r="D34" s="286"/>
      <c r="E34" s="286"/>
      <c r="F34" s="286"/>
      <c r="G34" s="286"/>
      <c r="H34" s="286"/>
      <c r="I34" s="286"/>
      <c r="J34" s="286"/>
      <c r="K34" s="286"/>
      <c r="L34" s="286"/>
      <c r="M34" s="286"/>
      <c r="N34" s="286"/>
      <c r="O34" s="286"/>
      <c r="P34" s="286"/>
      <c r="Q34" s="286"/>
      <c r="R34" s="286"/>
      <c r="S34" s="286"/>
      <c r="T34" s="286"/>
      <c r="U34" s="286"/>
    </row>
    <row r="35" spans="1:21" ht="13.5" customHeight="1">
      <c r="A35" s="286"/>
      <c r="B35" s="286"/>
      <c r="C35" s="286"/>
      <c r="D35" s="286"/>
      <c r="E35" s="286"/>
      <c r="F35" s="286"/>
      <c r="G35" s="286"/>
      <c r="H35" s="286"/>
      <c r="I35" s="286"/>
      <c r="J35" s="286"/>
      <c r="K35" s="286"/>
      <c r="L35" s="286"/>
      <c r="M35" s="286"/>
      <c r="N35" s="286"/>
      <c r="O35" s="286"/>
      <c r="P35" s="286"/>
      <c r="Q35" s="286"/>
      <c r="R35" s="286"/>
      <c r="S35" s="286"/>
      <c r="T35" s="286"/>
      <c r="U35" s="286"/>
    </row>
    <row r="36" spans="1:21" ht="13.5" customHeight="1">
      <c r="A36" s="286"/>
      <c r="B36" s="286"/>
      <c r="C36" s="286"/>
      <c r="D36" s="286"/>
      <c r="E36" s="286"/>
      <c r="F36" s="286"/>
      <c r="G36" s="286"/>
      <c r="H36" s="286"/>
      <c r="I36" s="286"/>
      <c r="J36" s="286"/>
      <c r="K36" s="286"/>
      <c r="L36" s="286"/>
      <c r="M36" s="286"/>
      <c r="N36" s="286"/>
      <c r="O36" s="286"/>
      <c r="P36" s="286"/>
      <c r="Q36" s="286"/>
      <c r="R36" s="286"/>
      <c r="S36" s="286"/>
      <c r="T36" s="286"/>
      <c r="U36" s="286"/>
    </row>
    <row r="37" spans="1:21" ht="13.5" customHeight="1">
      <c r="A37" s="286"/>
      <c r="B37" s="286"/>
      <c r="C37" s="286"/>
      <c r="D37" s="286"/>
      <c r="E37" s="286"/>
      <c r="F37" s="286"/>
      <c r="G37" s="286"/>
      <c r="H37" s="286"/>
      <c r="I37" s="286"/>
      <c r="J37" s="286"/>
      <c r="K37" s="286"/>
      <c r="L37" s="286"/>
      <c r="M37" s="286"/>
      <c r="N37" s="286"/>
      <c r="O37" s="286"/>
      <c r="P37" s="286"/>
      <c r="Q37" s="286"/>
      <c r="R37" s="286"/>
      <c r="S37" s="286"/>
      <c r="T37" s="286"/>
      <c r="U37" s="286"/>
    </row>
    <row r="38" spans="1:21" ht="13.5" customHeight="1">
      <c r="A38" s="286"/>
      <c r="B38" s="286"/>
      <c r="C38" s="286"/>
      <c r="D38" s="286"/>
      <c r="E38" s="286"/>
      <c r="F38" s="286"/>
      <c r="G38" s="286"/>
      <c r="H38" s="286"/>
      <c r="I38" s="286"/>
      <c r="J38" s="286"/>
      <c r="K38" s="286"/>
      <c r="L38" s="286"/>
      <c r="M38" s="286"/>
      <c r="N38" s="286"/>
      <c r="O38" s="286"/>
      <c r="P38" s="286"/>
      <c r="Q38" s="286"/>
      <c r="R38" s="286"/>
      <c r="S38" s="286"/>
      <c r="T38" s="286"/>
      <c r="U38" s="286"/>
    </row>
    <row r="39" spans="1:21" ht="13.5" customHeight="1">
      <c r="A39" s="286"/>
      <c r="B39" s="286"/>
      <c r="C39" s="286"/>
      <c r="D39" s="286"/>
      <c r="E39" s="286"/>
      <c r="F39" s="286"/>
      <c r="G39" s="286"/>
      <c r="H39" s="286"/>
      <c r="I39" s="286"/>
      <c r="J39" s="286"/>
      <c r="K39" s="286"/>
      <c r="L39" s="286"/>
      <c r="M39" s="286"/>
      <c r="N39" s="286"/>
      <c r="O39" s="286"/>
      <c r="P39" s="286"/>
      <c r="Q39" s="286"/>
      <c r="R39" s="286"/>
      <c r="S39" s="286"/>
      <c r="T39" s="286"/>
      <c r="U39" s="286"/>
    </row>
    <row r="40" spans="1:21" ht="13.5" customHeight="1">
      <c r="A40" s="286"/>
      <c r="B40" s="286"/>
      <c r="C40" s="286"/>
      <c r="D40" s="286"/>
      <c r="E40" s="286"/>
      <c r="F40" s="286"/>
      <c r="G40" s="286"/>
      <c r="H40" s="286"/>
      <c r="I40" s="286"/>
      <c r="J40" s="286"/>
      <c r="K40" s="286"/>
      <c r="L40" s="286"/>
      <c r="M40" s="286"/>
      <c r="N40" s="286"/>
      <c r="O40" s="286"/>
      <c r="P40" s="286"/>
      <c r="Q40" s="286"/>
      <c r="R40" s="286"/>
      <c r="S40" s="286"/>
      <c r="T40" s="286"/>
      <c r="U40" s="286"/>
    </row>
    <row r="41" spans="1:21" ht="13.5" customHeight="1">
      <c r="A41" s="286"/>
      <c r="B41" s="286"/>
      <c r="C41" s="286"/>
      <c r="D41" s="286"/>
      <c r="E41" s="286"/>
      <c r="F41" s="286"/>
      <c r="G41" s="286"/>
      <c r="H41" s="286"/>
      <c r="I41" s="286"/>
      <c r="J41" s="286"/>
      <c r="K41" s="286"/>
      <c r="L41" s="286"/>
      <c r="M41" s="286"/>
      <c r="N41" s="286"/>
      <c r="O41" s="286"/>
      <c r="P41" s="286"/>
      <c r="Q41" s="286"/>
      <c r="R41" s="286"/>
      <c r="S41" s="286"/>
      <c r="T41" s="286"/>
      <c r="U41" s="286"/>
    </row>
    <row r="42" spans="1:21" ht="13.5" customHeight="1">
      <c r="A42" s="286"/>
      <c r="B42" s="286"/>
      <c r="C42" s="286"/>
      <c r="D42" s="286"/>
      <c r="E42" s="286"/>
      <c r="F42" s="286"/>
      <c r="G42" s="286"/>
      <c r="H42" s="286"/>
      <c r="I42" s="286"/>
      <c r="J42" s="286"/>
      <c r="K42" s="286"/>
      <c r="L42" s="286"/>
      <c r="M42" s="286"/>
      <c r="N42" s="286"/>
      <c r="O42" s="286"/>
      <c r="P42" s="286"/>
      <c r="Q42" s="286"/>
      <c r="R42" s="286"/>
      <c r="S42" s="286"/>
      <c r="T42" s="286"/>
      <c r="U42" s="286"/>
    </row>
    <row r="43" spans="1:21" ht="30.75" customHeight="1" thickBot="1">
      <c r="A43" s="286"/>
      <c r="B43" s="286"/>
      <c r="C43" s="286"/>
      <c r="D43" s="286"/>
      <c r="E43" s="286"/>
      <c r="F43" s="286"/>
      <c r="G43" s="286"/>
      <c r="H43" s="286"/>
      <c r="I43" s="286"/>
      <c r="J43" s="286"/>
      <c r="K43" s="286"/>
      <c r="L43" s="286"/>
      <c r="M43" s="286"/>
      <c r="N43" s="286"/>
      <c r="O43" s="288" t="s">
        <v>511</v>
      </c>
      <c r="P43" s="286"/>
      <c r="Q43" s="286"/>
      <c r="R43" s="286"/>
      <c r="S43" s="286"/>
      <c r="T43" s="286"/>
      <c r="U43" s="286"/>
    </row>
    <row r="44" spans="1:21" ht="30.75" customHeight="1" thickBot="1">
      <c r="A44" s="286"/>
      <c r="B44" s="289" t="s">
        <v>512</v>
      </c>
      <c r="C44" s="290"/>
      <c r="D44" s="290"/>
      <c r="E44" s="291"/>
      <c r="F44" s="291"/>
      <c r="G44" s="291"/>
      <c r="H44" s="291"/>
      <c r="I44" s="291"/>
      <c r="J44" s="292" t="s">
        <v>492</v>
      </c>
      <c r="K44" s="293" t="s">
        <v>4</v>
      </c>
      <c r="L44" s="294" t="s">
        <v>5</v>
      </c>
      <c r="M44" s="294" t="s">
        <v>6</v>
      </c>
      <c r="N44" s="294" t="s">
        <v>7</v>
      </c>
      <c r="O44" s="295" t="s">
        <v>8</v>
      </c>
      <c r="P44" s="286"/>
      <c r="Q44" s="286"/>
      <c r="R44" s="286"/>
      <c r="S44" s="286"/>
      <c r="T44" s="286"/>
      <c r="U44" s="286"/>
    </row>
    <row r="45" spans="1:21" ht="30.75" customHeight="1">
      <c r="A45" s="286"/>
      <c r="B45" s="1204" t="s">
        <v>513</v>
      </c>
      <c r="C45" s="1205"/>
      <c r="D45" s="296"/>
      <c r="E45" s="1210" t="s">
        <v>514</v>
      </c>
      <c r="F45" s="1210"/>
      <c r="G45" s="1210"/>
      <c r="H45" s="1210"/>
      <c r="I45" s="1210"/>
      <c r="J45" s="1211"/>
      <c r="K45" s="297">
        <v>1979</v>
      </c>
      <c r="L45" s="298">
        <v>2043</v>
      </c>
      <c r="M45" s="298">
        <v>2175</v>
      </c>
      <c r="N45" s="298">
        <v>2250</v>
      </c>
      <c r="O45" s="299">
        <v>2347</v>
      </c>
      <c r="P45" s="286"/>
      <c r="Q45" s="286"/>
      <c r="R45" s="286"/>
      <c r="S45" s="286"/>
      <c r="T45" s="286"/>
      <c r="U45" s="286"/>
    </row>
    <row r="46" spans="1:21" ht="30.75" customHeight="1">
      <c r="A46" s="286"/>
      <c r="B46" s="1206"/>
      <c r="C46" s="1207"/>
      <c r="D46" s="300"/>
      <c r="E46" s="1212" t="s">
        <v>515</v>
      </c>
      <c r="F46" s="1212"/>
      <c r="G46" s="1212"/>
      <c r="H46" s="1212"/>
      <c r="I46" s="1212"/>
      <c r="J46" s="1213"/>
      <c r="K46" s="301" t="s">
        <v>324</v>
      </c>
      <c r="L46" s="302" t="s">
        <v>324</v>
      </c>
      <c r="M46" s="302" t="s">
        <v>324</v>
      </c>
      <c r="N46" s="302" t="s">
        <v>324</v>
      </c>
      <c r="O46" s="303" t="s">
        <v>324</v>
      </c>
      <c r="P46" s="286"/>
      <c r="Q46" s="286"/>
      <c r="R46" s="286"/>
      <c r="S46" s="286"/>
      <c r="T46" s="286"/>
      <c r="U46" s="286"/>
    </row>
    <row r="47" spans="1:21" ht="30.75" customHeight="1">
      <c r="A47" s="286"/>
      <c r="B47" s="1206"/>
      <c r="C47" s="1207"/>
      <c r="D47" s="300"/>
      <c r="E47" s="1212" t="s">
        <v>516</v>
      </c>
      <c r="F47" s="1212"/>
      <c r="G47" s="1212"/>
      <c r="H47" s="1212"/>
      <c r="I47" s="1212"/>
      <c r="J47" s="1213"/>
      <c r="K47" s="301" t="s">
        <v>324</v>
      </c>
      <c r="L47" s="302" t="s">
        <v>324</v>
      </c>
      <c r="M47" s="302" t="s">
        <v>324</v>
      </c>
      <c r="N47" s="302" t="s">
        <v>324</v>
      </c>
      <c r="O47" s="303" t="s">
        <v>324</v>
      </c>
      <c r="P47" s="286"/>
      <c r="Q47" s="286"/>
      <c r="R47" s="286"/>
      <c r="S47" s="286"/>
      <c r="T47" s="286"/>
      <c r="U47" s="286"/>
    </row>
    <row r="48" spans="1:21" ht="30.75" customHeight="1">
      <c r="A48" s="286"/>
      <c r="B48" s="1206"/>
      <c r="C48" s="1207"/>
      <c r="D48" s="300"/>
      <c r="E48" s="1212" t="s">
        <v>517</v>
      </c>
      <c r="F48" s="1212"/>
      <c r="G48" s="1212"/>
      <c r="H48" s="1212"/>
      <c r="I48" s="1212"/>
      <c r="J48" s="1213"/>
      <c r="K48" s="301">
        <v>577</v>
      </c>
      <c r="L48" s="302">
        <v>566</v>
      </c>
      <c r="M48" s="302">
        <v>587</v>
      </c>
      <c r="N48" s="302">
        <v>610</v>
      </c>
      <c r="O48" s="303">
        <v>400</v>
      </c>
      <c r="P48" s="286"/>
      <c r="Q48" s="286"/>
      <c r="R48" s="286"/>
      <c r="S48" s="286"/>
      <c r="T48" s="286"/>
      <c r="U48" s="286"/>
    </row>
    <row r="49" spans="1:21" ht="30.75" customHeight="1">
      <c r="A49" s="286"/>
      <c r="B49" s="1206"/>
      <c r="C49" s="1207"/>
      <c r="D49" s="300"/>
      <c r="E49" s="1212" t="s">
        <v>518</v>
      </c>
      <c r="F49" s="1212"/>
      <c r="G49" s="1212"/>
      <c r="H49" s="1212"/>
      <c r="I49" s="1212"/>
      <c r="J49" s="1213"/>
      <c r="K49" s="301">
        <v>79</v>
      </c>
      <c r="L49" s="302">
        <v>59</v>
      </c>
      <c r="M49" s="302">
        <v>66</v>
      </c>
      <c r="N49" s="302">
        <v>54</v>
      </c>
      <c r="O49" s="303">
        <v>59</v>
      </c>
      <c r="P49" s="286"/>
      <c r="Q49" s="286"/>
      <c r="R49" s="286"/>
      <c r="S49" s="286"/>
      <c r="T49" s="286"/>
      <c r="U49" s="286"/>
    </row>
    <row r="50" spans="1:21" ht="30.75" customHeight="1">
      <c r="A50" s="286"/>
      <c r="B50" s="1206"/>
      <c r="C50" s="1207"/>
      <c r="D50" s="300"/>
      <c r="E50" s="1212" t="s">
        <v>519</v>
      </c>
      <c r="F50" s="1212"/>
      <c r="G50" s="1212"/>
      <c r="H50" s="1212"/>
      <c r="I50" s="1212"/>
      <c r="J50" s="1213"/>
      <c r="K50" s="301">
        <v>41</v>
      </c>
      <c r="L50" s="302">
        <v>40</v>
      </c>
      <c r="M50" s="302">
        <v>60</v>
      </c>
      <c r="N50" s="302">
        <v>55</v>
      </c>
      <c r="O50" s="303">
        <v>31</v>
      </c>
      <c r="P50" s="286"/>
      <c r="Q50" s="286"/>
      <c r="R50" s="286"/>
      <c r="S50" s="286"/>
      <c r="T50" s="286"/>
      <c r="U50" s="286"/>
    </row>
    <row r="51" spans="1:21" ht="30.75" customHeight="1">
      <c r="A51" s="286"/>
      <c r="B51" s="1208"/>
      <c r="C51" s="1209"/>
      <c r="D51" s="304"/>
      <c r="E51" s="1212" t="s">
        <v>520</v>
      </c>
      <c r="F51" s="1212"/>
      <c r="G51" s="1212"/>
      <c r="H51" s="1212"/>
      <c r="I51" s="1212"/>
      <c r="J51" s="1213"/>
      <c r="K51" s="301" t="s">
        <v>324</v>
      </c>
      <c r="L51" s="302" t="s">
        <v>324</v>
      </c>
      <c r="M51" s="302" t="s">
        <v>324</v>
      </c>
      <c r="N51" s="302" t="s">
        <v>324</v>
      </c>
      <c r="O51" s="303" t="s">
        <v>324</v>
      </c>
      <c r="P51" s="286"/>
      <c r="Q51" s="286"/>
      <c r="R51" s="286"/>
      <c r="S51" s="286"/>
      <c r="T51" s="286"/>
      <c r="U51" s="286"/>
    </row>
    <row r="52" spans="1:21" ht="30.75" customHeight="1">
      <c r="A52" s="286"/>
      <c r="B52" s="1214" t="s">
        <v>521</v>
      </c>
      <c r="C52" s="1215"/>
      <c r="D52" s="304"/>
      <c r="E52" s="1212" t="s">
        <v>522</v>
      </c>
      <c r="F52" s="1212"/>
      <c r="G52" s="1212"/>
      <c r="H52" s="1212"/>
      <c r="I52" s="1212"/>
      <c r="J52" s="1213"/>
      <c r="K52" s="301">
        <v>2345</v>
      </c>
      <c r="L52" s="302">
        <v>2375</v>
      </c>
      <c r="M52" s="302">
        <v>2325</v>
      </c>
      <c r="N52" s="302">
        <v>2288</v>
      </c>
      <c r="O52" s="303">
        <v>2284</v>
      </c>
      <c r="P52" s="286"/>
      <c r="Q52" s="286"/>
      <c r="R52" s="286"/>
      <c r="S52" s="286"/>
      <c r="T52" s="286"/>
      <c r="U52" s="286"/>
    </row>
    <row r="53" spans="1:21" ht="30.75" customHeight="1" thickBot="1">
      <c r="A53" s="286"/>
      <c r="B53" s="1216" t="s">
        <v>523</v>
      </c>
      <c r="C53" s="1217"/>
      <c r="D53" s="305"/>
      <c r="E53" s="1218" t="s">
        <v>524</v>
      </c>
      <c r="F53" s="1218"/>
      <c r="G53" s="1218"/>
      <c r="H53" s="1218"/>
      <c r="I53" s="1218"/>
      <c r="J53" s="1219"/>
      <c r="K53" s="306">
        <v>331</v>
      </c>
      <c r="L53" s="307">
        <v>333</v>
      </c>
      <c r="M53" s="307">
        <v>563</v>
      </c>
      <c r="N53" s="307">
        <v>681</v>
      </c>
      <c r="O53" s="308">
        <v>553</v>
      </c>
      <c r="P53" s="286"/>
      <c r="Q53" s="286"/>
      <c r="R53" s="286"/>
      <c r="S53" s="286"/>
      <c r="T53" s="286"/>
      <c r="U53" s="286"/>
    </row>
    <row r="54" spans="1:21" ht="24" customHeight="1">
      <c r="A54" s="286"/>
      <c r="B54" s="309" t="s">
        <v>525</v>
      </c>
      <c r="C54" s="286"/>
      <c r="D54" s="286"/>
      <c r="E54" s="286"/>
      <c r="F54" s="286"/>
      <c r="G54" s="286"/>
      <c r="H54" s="286"/>
      <c r="I54" s="286"/>
      <c r="J54" s="286"/>
      <c r="K54" s="286"/>
      <c r="L54" s="286"/>
      <c r="M54" s="286"/>
      <c r="N54" s="286"/>
      <c r="O54" s="286"/>
      <c r="P54" s="286"/>
      <c r="Q54" s="286"/>
      <c r="R54" s="286"/>
      <c r="S54" s="286"/>
      <c r="T54" s="286"/>
      <c r="U54" s="286"/>
    </row>
    <row r="55" spans="1:21" ht="24" customHeight="1" thickBot="1">
      <c r="A55" s="286"/>
      <c r="B55" s="310" t="s">
        <v>526</v>
      </c>
      <c r="C55" s="311"/>
      <c r="D55" s="311"/>
      <c r="E55" s="311"/>
      <c r="F55" s="311"/>
      <c r="G55" s="311"/>
      <c r="H55" s="311"/>
      <c r="I55" s="311"/>
      <c r="J55" s="311"/>
      <c r="K55" s="312"/>
      <c r="L55" s="312"/>
      <c r="M55" s="312"/>
      <c r="N55" s="312"/>
      <c r="O55" s="312"/>
      <c r="P55" s="286"/>
      <c r="Q55" s="286"/>
      <c r="R55" s="286"/>
      <c r="S55" s="286"/>
      <c r="T55" s="286"/>
      <c r="U55" s="286"/>
    </row>
    <row r="56" spans="1:21" ht="31.5" customHeight="1" thickBot="1">
      <c r="A56" s="286"/>
      <c r="B56" s="313"/>
      <c r="C56" s="314"/>
      <c r="D56" s="314"/>
      <c r="E56" s="315"/>
      <c r="F56" s="315"/>
      <c r="G56" s="315"/>
      <c r="H56" s="315"/>
      <c r="I56" s="315"/>
      <c r="J56" s="316" t="s">
        <v>492</v>
      </c>
      <c r="K56" s="317" t="s">
        <v>527</v>
      </c>
      <c r="L56" s="318" t="s">
        <v>528</v>
      </c>
      <c r="M56" s="318" t="s">
        <v>529</v>
      </c>
      <c r="N56" s="318" t="s">
        <v>530</v>
      </c>
      <c r="O56" s="319" t="s">
        <v>531</v>
      </c>
      <c r="P56" s="286"/>
      <c r="Q56" s="286"/>
      <c r="R56" s="286"/>
      <c r="S56" s="286"/>
      <c r="T56" s="286"/>
      <c r="U56" s="286"/>
    </row>
    <row r="57" spans="1:21" ht="31.5" customHeight="1">
      <c r="B57" s="1220" t="s">
        <v>532</v>
      </c>
      <c r="C57" s="1221"/>
      <c r="D57" s="1224" t="s">
        <v>533</v>
      </c>
      <c r="E57" s="1225"/>
      <c r="F57" s="1225"/>
      <c r="G57" s="1225"/>
      <c r="H57" s="1225"/>
      <c r="I57" s="1225"/>
      <c r="J57" s="1226"/>
      <c r="K57" s="320" t="s">
        <v>534</v>
      </c>
      <c r="L57" s="321" t="s">
        <v>534</v>
      </c>
      <c r="M57" s="321" t="s">
        <v>534</v>
      </c>
      <c r="N57" s="321" t="s">
        <v>534</v>
      </c>
      <c r="O57" s="322" t="s">
        <v>534</v>
      </c>
    </row>
    <row r="58" spans="1:21" ht="31.5" customHeight="1" thickBot="1">
      <c r="B58" s="1222"/>
      <c r="C58" s="1223"/>
      <c r="D58" s="1227" t="s">
        <v>535</v>
      </c>
      <c r="E58" s="1228"/>
      <c r="F58" s="1228"/>
      <c r="G58" s="1228"/>
      <c r="H58" s="1228"/>
      <c r="I58" s="1228"/>
      <c r="J58" s="1229"/>
      <c r="K58" s="323" t="s">
        <v>534</v>
      </c>
      <c r="L58" s="324" t="s">
        <v>534</v>
      </c>
      <c r="M58" s="324" t="s">
        <v>534</v>
      </c>
      <c r="N58" s="324" t="s">
        <v>534</v>
      </c>
      <c r="O58" s="325" t="s">
        <v>534</v>
      </c>
    </row>
    <row r="59" spans="1:21" ht="24" customHeight="1">
      <c r="B59" s="326"/>
      <c r="C59" s="326"/>
      <c r="D59" s="327" t="s">
        <v>536</v>
      </c>
      <c r="E59" s="328"/>
      <c r="F59" s="328"/>
      <c r="G59" s="328"/>
      <c r="H59" s="328"/>
      <c r="I59" s="328"/>
      <c r="J59" s="328"/>
      <c r="K59" s="328"/>
      <c r="L59" s="328"/>
      <c r="M59" s="328"/>
      <c r="N59" s="328"/>
      <c r="O59" s="328"/>
    </row>
    <row r="60" spans="1:21" ht="24" customHeight="1">
      <c r="B60" s="329"/>
      <c r="C60" s="329"/>
      <c r="D60" s="327" t="s">
        <v>537</v>
      </c>
      <c r="E60" s="328"/>
      <c r="F60" s="328"/>
      <c r="G60" s="328"/>
      <c r="H60" s="328"/>
      <c r="I60" s="328"/>
      <c r="J60" s="328"/>
      <c r="K60" s="328"/>
      <c r="L60" s="328"/>
      <c r="M60" s="328"/>
      <c r="N60" s="328"/>
      <c r="O60" s="328"/>
    </row>
    <row r="61" spans="1:21" ht="24" customHeight="1">
      <c r="A61" s="286"/>
      <c r="B61" s="309"/>
      <c r="C61" s="286"/>
      <c r="D61" s="286"/>
      <c r="E61" s="286"/>
      <c r="F61" s="286"/>
      <c r="G61" s="286"/>
      <c r="H61" s="286"/>
      <c r="I61" s="286"/>
      <c r="J61" s="286"/>
      <c r="K61" s="286"/>
      <c r="L61" s="286"/>
      <c r="M61" s="286"/>
      <c r="N61" s="286"/>
      <c r="O61" s="286"/>
      <c r="P61" s="286"/>
      <c r="Q61" s="286"/>
      <c r="R61" s="286"/>
      <c r="S61" s="286"/>
      <c r="T61" s="286"/>
      <c r="U61" s="286"/>
    </row>
    <row r="62" spans="1:21" ht="24" customHeight="1">
      <c r="A62" s="286"/>
      <c r="B62" s="309"/>
      <c r="C62" s="286"/>
      <c r="D62" s="286"/>
      <c r="E62" s="286"/>
      <c r="F62" s="286"/>
      <c r="G62" s="286"/>
      <c r="H62" s="286"/>
      <c r="I62" s="286"/>
      <c r="J62" s="286"/>
      <c r="K62" s="286"/>
      <c r="L62" s="286"/>
      <c r="M62" s="286"/>
      <c r="N62" s="286"/>
      <c r="O62" s="286"/>
      <c r="P62" s="286"/>
      <c r="Q62" s="286"/>
      <c r="R62" s="286"/>
      <c r="S62" s="286"/>
      <c r="T62" s="286"/>
      <c r="U62" s="286"/>
    </row>
  </sheetData>
  <sheetProtection algorithmName="SHA-512" hashValue="FaiKe4es0oNQV4eBukqzy721KV2rwu3NloZjaIG9E9502XRAYoH9yxLBmm7oLAhC/iF7WYcmQw00nrfF+zmABw==" saltValue="4xeLA6RH5FJltZjKIp6O7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8" scale="78" orientation="landscape" cellComments="asDisplayed" horizontalDpi="1200" verticalDpi="300" r:id="rId1"/>
  <headerFooter>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topLeftCell="I37" zoomScaleNormal="100" zoomScaleSheetLayoutView="100" workbookViewId="0"/>
  </sheetViews>
  <sheetFormatPr defaultColWidth="0" defaultRowHeight="13.5" customHeight="1" zeroHeight="1"/>
  <cols>
    <col min="1" max="1" width="6.625" style="330" customWidth="1"/>
    <col min="2" max="3" width="12.625" style="330" customWidth="1"/>
    <col min="4" max="4" width="11.625" style="330" customWidth="1"/>
    <col min="5" max="8" width="10.375" style="330" customWidth="1"/>
    <col min="9" max="13" width="16.375" style="330" customWidth="1"/>
    <col min="14" max="19" width="12.625" style="330" customWidth="1"/>
    <col min="20" max="16384" width="0" style="33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331" t="s">
        <v>511</v>
      </c>
    </row>
    <row r="40" spans="2:13" ht="27.75" customHeight="1" thickBot="1">
      <c r="B40" s="332" t="s">
        <v>512</v>
      </c>
      <c r="C40" s="333"/>
      <c r="D40" s="333"/>
      <c r="E40" s="334"/>
      <c r="F40" s="334"/>
      <c r="G40" s="334"/>
      <c r="H40" s="335" t="s">
        <v>492</v>
      </c>
      <c r="I40" s="336" t="s">
        <v>4</v>
      </c>
      <c r="J40" s="337" t="s">
        <v>5</v>
      </c>
      <c r="K40" s="337" t="s">
        <v>6</v>
      </c>
      <c r="L40" s="337" t="s">
        <v>7</v>
      </c>
      <c r="M40" s="338" t="s">
        <v>8</v>
      </c>
    </row>
    <row r="41" spans="2:13" ht="27.75" customHeight="1">
      <c r="B41" s="1230" t="s">
        <v>538</v>
      </c>
      <c r="C41" s="1231"/>
      <c r="D41" s="339"/>
      <c r="E41" s="1236" t="s">
        <v>539</v>
      </c>
      <c r="F41" s="1236"/>
      <c r="G41" s="1236"/>
      <c r="H41" s="1237"/>
      <c r="I41" s="340">
        <v>22822</v>
      </c>
      <c r="J41" s="341">
        <v>23713</v>
      </c>
      <c r="K41" s="341">
        <v>23891</v>
      </c>
      <c r="L41" s="341">
        <v>23518</v>
      </c>
      <c r="M41" s="342">
        <v>22622</v>
      </c>
    </row>
    <row r="42" spans="2:13" ht="27.75" customHeight="1">
      <c r="B42" s="1232"/>
      <c r="C42" s="1233"/>
      <c r="D42" s="343"/>
      <c r="E42" s="1238" t="s">
        <v>540</v>
      </c>
      <c r="F42" s="1238"/>
      <c r="G42" s="1238"/>
      <c r="H42" s="1239"/>
      <c r="I42" s="344">
        <v>786</v>
      </c>
      <c r="J42" s="345">
        <v>749</v>
      </c>
      <c r="K42" s="345">
        <v>689</v>
      </c>
      <c r="L42" s="345">
        <v>625</v>
      </c>
      <c r="M42" s="346">
        <v>594</v>
      </c>
    </row>
    <row r="43" spans="2:13" ht="27.75" customHeight="1">
      <c r="B43" s="1232"/>
      <c r="C43" s="1233"/>
      <c r="D43" s="343"/>
      <c r="E43" s="1238" t="s">
        <v>541</v>
      </c>
      <c r="F43" s="1238"/>
      <c r="G43" s="1238"/>
      <c r="H43" s="1239"/>
      <c r="I43" s="344">
        <v>8356</v>
      </c>
      <c r="J43" s="345">
        <v>7542</v>
      </c>
      <c r="K43" s="345">
        <v>7401</v>
      </c>
      <c r="L43" s="345">
        <v>7162</v>
      </c>
      <c r="M43" s="346">
        <v>6404</v>
      </c>
    </row>
    <row r="44" spans="2:13" ht="27.75" customHeight="1">
      <c r="B44" s="1232"/>
      <c r="C44" s="1233"/>
      <c r="D44" s="343"/>
      <c r="E44" s="1238" t="s">
        <v>542</v>
      </c>
      <c r="F44" s="1238"/>
      <c r="G44" s="1238"/>
      <c r="H44" s="1239"/>
      <c r="I44" s="344">
        <v>424</v>
      </c>
      <c r="J44" s="345">
        <v>345</v>
      </c>
      <c r="K44" s="345">
        <v>286</v>
      </c>
      <c r="L44" s="345">
        <v>237</v>
      </c>
      <c r="M44" s="346">
        <v>287</v>
      </c>
    </row>
    <row r="45" spans="2:13" ht="27.75" customHeight="1">
      <c r="B45" s="1232"/>
      <c r="C45" s="1233"/>
      <c r="D45" s="343"/>
      <c r="E45" s="1238" t="s">
        <v>543</v>
      </c>
      <c r="F45" s="1238"/>
      <c r="G45" s="1238"/>
      <c r="H45" s="1239"/>
      <c r="I45" s="344">
        <v>4113</v>
      </c>
      <c r="J45" s="345">
        <v>3742</v>
      </c>
      <c r="K45" s="345">
        <v>3650</v>
      </c>
      <c r="L45" s="345">
        <v>3449</v>
      </c>
      <c r="M45" s="346">
        <v>3278</v>
      </c>
    </row>
    <row r="46" spans="2:13" ht="27.75" customHeight="1">
      <c r="B46" s="1232"/>
      <c r="C46" s="1233"/>
      <c r="D46" s="347"/>
      <c r="E46" s="1238" t="s">
        <v>544</v>
      </c>
      <c r="F46" s="1238"/>
      <c r="G46" s="1238"/>
      <c r="H46" s="1239"/>
      <c r="I46" s="344">
        <v>71</v>
      </c>
      <c r="J46" s="345">
        <v>38</v>
      </c>
      <c r="K46" s="345">
        <v>34</v>
      </c>
      <c r="L46" s="345">
        <v>30</v>
      </c>
      <c r="M46" s="346">
        <v>25</v>
      </c>
    </row>
    <row r="47" spans="2:13" ht="27.75" customHeight="1">
      <c r="B47" s="1232"/>
      <c r="C47" s="1233"/>
      <c r="D47" s="348"/>
      <c r="E47" s="1240" t="s">
        <v>545</v>
      </c>
      <c r="F47" s="1241"/>
      <c r="G47" s="1241"/>
      <c r="H47" s="1242"/>
      <c r="I47" s="344" t="s">
        <v>324</v>
      </c>
      <c r="J47" s="345" t="s">
        <v>324</v>
      </c>
      <c r="K47" s="345" t="s">
        <v>324</v>
      </c>
      <c r="L47" s="345" t="s">
        <v>324</v>
      </c>
      <c r="M47" s="346" t="s">
        <v>324</v>
      </c>
    </row>
    <row r="48" spans="2:13" ht="27.75" customHeight="1">
      <c r="B48" s="1232"/>
      <c r="C48" s="1233"/>
      <c r="D48" s="343"/>
      <c r="E48" s="1238" t="s">
        <v>546</v>
      </c>
      <c r="F48" s="1238"/>
      <c r="G48" s="1238"/>
      <c r="H48" s="1239"/>
      <c r="I48" s="344" t="s">
        <v>324</v>
      </c>
      <c r="J48" s="345" t="s">
        <v>324</v>
      </c>
      <c r="K48" s="345" t="s">
        <v>324</v>
      </c>
      <c r="L48" s="345" t="s">
        <v>324</v>
      </c>
      <c r="M48" s="346" t="s">
        <v>324</v>
      </c>
    </row>
    <row r="49" spans="2:13" ht="27.75" customHeight="1">
      <c r="B49" s="1234"/>
      <c r="C49" s="1235"/>
      <c r="D49" s="343"/>
      <c r="E49" s="1238" t="s">
        <v>547</v>
      </c>
      <c r="F49" s="1238"/>
      <c r="G49" s="1238"/>
      <c r="H49" s="1239"/>
      <c r="I49" s="344" t="s">
        <v>324</v>
      </c>
      <c r="J49" s="345" t="s">
        <v>324</v>
      </c>
      <c r="K49" s="345" t="s">
        <v>324</v>
      </c>
      <c r="L49" s="345" t="s">
        <v>324</v>
      </c>
      <c r="M49" s="346" t="s">
        <v>324</v>
      </c>
    </row>
    <row r="50" spans="2:13" ht="27.75" customHeight="1">
      <c r="B50" s="1243" t="s">
        <v>548</v>
      </c>
      <c r="C50" s="1244"/>
      <c r="D50" s="349"/>
      <c r="E50" s="1238" t="s">
        <v>549</v>
      </c>
      <c r="F50" s="1238"/>
      <c r="G50" s="1238"/>
      <c r="H50" s="1239"/>
      <c r="I50" s="344">
        <v>5171</v>
      </c>
      <c r="J50" s="345">
        <v>5742</v>
      </c>
      <c r="K50" s="345">
        <v>5970</v>
      </c>
      <c r="L50" s="345">
        <v>6494</v>
      </c>
      <c r="M50" s="346">
        <v>7348</v>
      </c>
    </row>
    <row r="51" spans="2:13" ht="27.75" customHeight="1">
      <c r="B51" s="1232"/>
      <c r="C51" s="1233"/>
      <c r="D51" s="343"/>
      <c r="E51" s="1238" t="s">
        <v>550</v>
      </c>
      <c r="F51" s="1238"/>
      <c r="G51" s="1238"/>
      <c r="H51" s="1239"/>
      <c r="I51" s="344">
        <v>2813</v>
      </c>
      <c r="J51" s="345">
        <v>2349</v>
      </c>
      <c r="K51" s="345">
        <v>2636</v>
      </c>
      <c r="L51" s="345">
        <v>2937</v>
      </c>
      <c r="M51" s="346">
        <v>2979</v>
      </c>
    </row>
    <row r="52" spans="2:13" ht="27.75" customHeight="1">
      <c r="B52" s="1234"/>
      <c r="C52" s="1235"/>
      <c r="D52" s="343"/>
      <c r="E52" s="1238" t="s">
        <v>551</v>
      </c>
      <c r="F52" s="1238"/>
      <c r="G52" s="1238"/>
      <c r="H52" s="1239"/>
      <c r="I52" s="344">
        <v>23413</v>
      </c>
      <c r="J52" s="345">
        <v>23490</v>
      </c>
      <c r="K52" s="345">
        <v>23403</v>
      </c>
      <c r="L52" s="345">
        <v>22867</v>
      </c>
      <c r="M52" s="346">
        <v>22201</v>
      </c>
    </row>
    <row r="53" spans="2:13" ht="27.75" customHeight="1" thickBot="1">
      <c r="B53" s="1245" t="s">
        <v>552</v>
      </c>
      <c r="C53" s="1246"/>
      <c r="D53" s="350"/>
      <c r="E53" s="1247" t="s">
        <v>553</v>
      </c>
      <c r="F53" s="1247"/>
      <c r="G53" s="1247"/>
      <c r="H53" s="1248"/>
      <c r="I53" s="351">
        <v>5174</v>
      </c>
      <c r="J53" s="352">
        <v>4548</v>
      </c>
      <c r="K53" s="352">
        <v>3941</v>
      </c>
      <c r="L53" s="352">
        <v>2722</v>
      </c>
      <c r="M53" s="353">
        <v>683</v>
      </c>
    </row>
    <row r="54" spans="2:13" ht="27.75" customHeight="1">
      <c r="B54" s="354" t="s">
        <v>554</v>
      </c>
      <c r="C54" s="355"/>
      <c r="D54" s="355"/>
      <c r="E54" s="356"/>
      <c r="F54" s="356"/>
      <c r="G54" s="356"/>
      <c r="H54" s="356"/>
      <c r="I54" s="357"/>
      <c r="J54" s="357"/>
      <c r="K54" s="357"/>
      <c r="L54" s="357"/>
      <c r="M54" s="357"/>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qWTYLZkgfIrFlQ4vXm1zHdAOGzI30QUq6O/SPy3Bkv5QjEiX+EaX0JzaIxqZlOUH/T7fTuxaJYC7s2iFSZy+PA==" saltValue="TWyixKcHHERpEQ0L3Kmt6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pageSetup paperSize="8" scale="85" orientation="landscape" cellComments="asDisplayed" horizontalDpi="1200" verticalDpi="300"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abSelected="1" topLeftCell="F4" zoomScale="70" zoomScaleNormal="70" zoomScaleSheetLayoutView="100" workbookViewId="0"/>
  </sheetViews>
  <sheetFormatPr defaultColWidth="0" defaultRowHeight="0" customHeight="1" zeroHeight="1"/>
  <cols>
    <col min="1" max="1" width="8.25" style="239" customWidth="1"/>
    <col min="2" max="2" width="16.375" style="239" customWidth="1"/>
    <col min="3" max="5" width="26.25" style="239" customWidth="1"/>
    <col min="6" max="8" width="24.25" style="239" customWidth="1"/>
    <col min="9" max="14" width="26" style="239" customWidth="1"/>
    <col min="15" max="15" width="6.125" style="239" customWidth="1"/>
    <col min="16" max="16" width="9" style="239" hidden="1" customWidth="1"/>
    <col min="17" max="20" width="0" style="239" hidden="1" customWidth="1"/>
    <col min="21" max="21" width="9" style="239" hidden="1" customWidth="1"/>
    <col min="22" max="22" width="0" style="239" hidden="1" customWidth="1"/>
    <col min="23" max="23" width="9" style="239" hidden="1" customWidth="1"/>
    <col min="24" max="16384" width="0" style="239"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40"/>
      <c r="C53" s="240"/>
      <c r="D53" s="240"/>
      <c r="E53" s="240"/>
      <c r="F53" s="240"/>
      <c r="G53" s="240"/>
      <c r="H53" s="358" t="s">
        <v>555</v>
      </c>
    </row>
    <row r="54" spans="2:8" ht="29.25" customHeight="1" thickBot="1">
      <c r="B54" s="359" t="s">
        <v>24</v>
      </c>
      <c r="C54" s="360"/>
      <c r="D54" s="360"/>
      <c r="E54" s="361" t="s">
        <v>492</v>
      </c>
      <c r="F54" s="362" t="s">
        <v>6</v>
      </c>
      <c r="G54" s="362" t="s">
        <v>7</v>
      </c>
      <c r="H54" s="363" t="s">
        <v>8</v>
      </c>
    </row>
    <row r="55" spans="2:8" ht="52.5" customHeight="1">
      <c r="B55" s="364"/>
      <c r="C55" s="1257" t="s">
        <v>123</v>
      </c>
      <c r="D55" s="1257"/>
      <c r="E55" s="1258"/>
      <c r="F55" s="365">
        <v>3942</v>
      </c>
      <c r="G55" s="365">
        <v>4227</v>
      </c>
      <c r="H55" s="366">
        <v>3784</v>
      </c>
    </row>
    <row r="56" spans="2:8" ht="52.5" customHeight="1">
      <c r="B56" s="367"/>
      <c r="C56" s="1259" t="s">
        <v>556</v>
      </c>
      <c r="D56" s="1259"/>
      <c r="E56" s="1260"/>
      <c r="F56" s="368">
        <v>615</v>
      </c>
      <c r="G56" s="368">
        <v>615</v>
      </c>
      <c r="H56" s="369">
        <v>615</v>
      </c>
    </row>
    <row r="57" spans="2:8" ht="53.25" customHeight="1">
      <c r="B57" s="367"/>
      <c r="C57" s="1261" t="s">
        <v>128</v>
      </c>
      <c r="D57" s="1261"/>
      <c r="E57" s="1262"/>
      <c r="F57" s="370">
        <v>905</v>
      </c>
      <c r="G57" s="370">
        <v>1032</v>
      </c>
      <c r="H57" s="371">
        <v>1626</v>
      </c>
    </row>
    <row r="58" spans="2:8" ht="45.75" customHeight="1">
      <c r="B58" s="372"/>
      <c r="C58" s="1249" t="s">
        <v>557</v>
      </c>
      <c r="D58" s="1250"/>
      <c r="E58" s="1251"/>
      <c r="F58" s="373">
        <v>481</v>
      </c>
      <c r="G58" s="373">
        <v>665</v>
      </c>
      <c r="H58" s="374">
        <v>947</v>
      </c>
    </row>
    <row r="59" spans="2:8" ht="45.75" customHeight="1">
      <c r="B59" s="372"/>
      <c r="C59" s="1249" t="s">
        <v>558</v>
      </c>
      <c r="D59" s="1250"/>
      <c r="E59" s="1251"/>
      <c r="F59" s="373" t="s">
        <v>534</v>
      </c>
      <c r="G59" s="373">
        <v>100</v>
      </c>
      <c r="H59" s="374">
        <v>400</v>
      </c>
    </row>
    <row r="60" spans="2:8" ht="45.75" customHeight="1">
      <c r="B60" s="372"/>
      <c r="C60" s="1249" t="s">
        <v>559</v>
      </c>
      <c r="D60" s="1250"/>
      <c r="E60" s="1251"/>
      <c r="F60" s="373">
        <v>85</v>
      </c>
      <c r="G60" s="373">
        <v>85</v>
      </c>
      <c r="H60" s="374">
        <v>85</v>
      </c>
    </row>
    <row r="61" spans="2:8" ht="45.75" customHeight="1">
      <c r="B61" s="372"/>
      <c r="C61" s="1249" t="s">
        <v>560</v>
      </c>
      <c r="D61" s="1250"/>
      <c r="E61" s="1251"/>
      <c r="F61" s="373">
        <v>77</v>
      </c>
      <c r="G61" s="373">
        <v>71</v>
      </c>
      <c r="H61" s="374">
        <v>66</v>
      </c>
    </row>
    <row r="62" spans="2:8" ht="45.75" customHeight="1" thickBot="1">
      <c r="B62" s="375"/>
      <c r="C62" s="1252" t="s">
        <v>561</v>
      </c>
      <c r="D62" s="1253"/>
      <c r="E62" s="1254"/>
      <c r="F62" s="376">
        <v>27</v>
      </c>
      <c r="G62" s="376">
        <v>29</v>
      </c>
      <c r="H62" s="377">
        <v>48</v>
      </c>
    </row>
    <row r="63" spans="2:8" ht="52.5" customHeight="1" thickBot="1">
      <c r="B63" s="378"/>
      <c r="C63" s="1255" t="s">
        <v>562</v>
      </c>
      <c r="D63" s="1255"/>
      <c r="E63" s="1256"/>
      <c r="F63" s="379">
        <v>5463</v>
      </c>
      <c r="G63" s="379">
        <v>5875</v>
      </c>
      <c r="H63" s="380">
        <v>6025</v>
      </c>
    </row>
    <row r="64" spans="2:8" ht="15" customHeight="1"/>
    <row r="65" ht="0" hidden="1" customHeight="1"/>
    <row r="66" ht="0" hidden="1" customHeight="1"/>
  </sheetData>
  <sheetProtection algorithmName="SHA-512" hashValue="BeNYiDcOP2PZF5vL3Vf0tIFeKLvEmaELnkErQyt6CrpQ+LVmlzkYAIEVWrvXaPF77JvfmLsOGNWyq3nnTNWG8w==" saltValue="9rcPPh05xapdmIIzwPyaf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8" scale="60" orientation="landscape" cellComments="asDisplayed" horizontalDpi="1200" verticalDpi="300"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c r="A1" s="1"/>
      <c r="B1" s="2"/>
      <c r="DD1" s="3"/>
      <c r="DE1" s="3"/>
    </row>
    <row r="2" spans="1:143" ht="25.5" customHeight="1">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c r="DD19" s="3"/>
      <c r="DE19" s="3"/>
    </row>
    <row r="20" spans="1:351">
      <c r="DD20" s="3"/>
      <c r="DE20" s="3"/>
    </row>
    <row r="21" spans="1:351" ht="17.2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c r="B22" s="12"/>
      <c r="MM22" s="11"/>
    </row>
    <row r="23" spans="1:351">
      <c r="B23" s="12"/>
    </row>
    <row r="24" spans="1:351">
      <c r="B24" s="12"/>
    </row>
    <row r="25" spans="1:351">
      <c r="B25" s="12"/>
    </row>
    <row r="26" spans="1:351">
      <c r="B26" s="12"/>
    </row>
    <row r="27" spans="1:351">
      <c r="B27" s="12"/>
    </row>
    <row r="28" spans="1:351">
      <c r="B28" s="12"/>
    </row>
    <row r="29" spans="1:351">
      <c r="B29" s="12"/>
    </row>
    <row r="30" spans="1:351">
      <c r="B30" s="12"/>
    </row>
    <row r="31" spans="1:351">
      <c r="B31" s="12"/>
    </row>
    <row r="32" spans="1:351">
      <c r="B32" s="12"/>
    </row>
    <row r="33" spans="2:109">
      <c r="B33" s="12"/>
    </row>
    <row r="34" spans="2:109">
      <c r="B34" s="12"/>
    </row>
    <row r="35" spans="2:109">
      <c r="B35" s="12"/>
    </row>
    <row r="36" spans="2:109">
      <c r="B36" s="12"/>
    </row>
    <row r="37" spans="2:109">
      <c r="B37" s="12"/>
    </row>
    <row r="38" spans="2:109">
      <c r="B38" s="12"/>
    </row>
    <row r="39" spans="2:109">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c r="B40" s="17"/>
      <c r="DD40" s="17"/>
      <c r="DE40" s="3"/>
    </row>
    <row r="41" spans="2:109" ht="17.2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c r="B43" s="12"/>
      <c r="AN43" s="1271" t="s">
        <v>564</v>
      </c>
      <c r="AO43" s="1272"/>
      <c r="AP43" s="1272"/>
      <c r="AQ43" s="1272"/>
      <c r="AR43" s="1272"/>
      <c r="AS43" s="1272"/>
      <c r="AT43" s="1272"/>
      <c r="AU43" s="1272"/>
      <c r="AV43" s="1272"/>
      <c r="AW43" s="1272"/>
      <c r="AX43" s="1272"/>
      <c r="AY43" s="1272"/>
      <c r="AZ43" s="1272"/>
      <c r="BA43" s="1272"/>
      <c r="BB43" s="1272"/>
      <c r="BC43" s="1272"/>
      <c r="BD43" s="1272"/>
      <c r="BE43" s="1272"/>
      <c r="BF43" s="1272"/>
      <c r="BG43" s="1272"/>
      <c r="BH43" s="1272"/>
      <c r="BI43" s="1272"/>
      <c r="BJ43" s="1272"/>
      <c r="BK43" s="1272"/>
      <c r="BL43" s="1272"/>
      <c r="BM43" s="1272"/>
      <c r="BN43" s="1272"/>
      <c r="BO43" s="1272"/>
      <c r="BP43" s="1272"/>
      <c r="BQ43" s="1272"/>
      <c r="BR43" s="1272"/>
      <c r="BS43" s="1272"/>
      <c r="BT43" s="1272"/>
      <c r="BU43" s="1272"/>
      <c r="BV43" s="1272"/>
      <c r="BW43" s="1272"/>
      <c r="BX43" s="1272"/>
      <c r="BY43" s="1272"/>
      <c r="BZ43" s="1272"/>
      <c r="CA43" s="1272"/>
      <c r="CB43" s="1272"/>
      <c r="CC43" s="1272"/>
      <c r="CD43" s="1272"/>
      <c r="CE43" s="1272"/>
      <c r="CF43" s="1272"/>
      <c r="CG43" s="1272"/>
      <c r="CH43" s="1272"/>
      <c r="CI43" s="1272"/>
      <c r="CJ43" s="1272"/>
      <c r="CK43" s="1272"/>
      <c r="CL43" s="1272"/>
      <c r="CM43" s="1272"/>
      <c r="CN43" s="1272"/>
      <c r="CO43" s="1272"/>
      <c r="CP43" s="1272"/>
      <c r="CQ43" s="1272"/>
      <c r="CR43" s="1272"/>
      <c r="CS43" s="1272"/>
      <c r="CT43" s="1272"/>
      <c r="CU43" s="1272"/>
      <c r="CV43" s="1272"/>
      <c r="CW43" s="1272"/>
      <c r="CX43" s="1272"/>
      <c r="CY43" s="1272"/>
      <c r="CZ43" s="1272"/>
      <c r="DA43" s="1272"/>
      <c r="DB43" s="1272"/>
      <c r="DC43" s="1273"/>
    </row>
    <row r="44" spans="2:109">
      <c r="B44" s="12"/>
      <c r="AN44" s="1274"/>
      <c r="AO44" s="1275"/>
      <c r="AP44" s="1275"/>
      <c r="AQ44" s="1275"/>
      <c r="AR44" s="1275"/>
      <c r="AS44" s="1275"/>
      <c r="AT44" s="1275"/>
      <c r="AU44" s="1275"/>
      <c r="AV44" s="1275"/>
      <c r="AW44" s="1275"/>
      <c r="AX44" s="1275"/>
      <c r="AY44" s="1275"/>
      <c r="AZ44" s="1275"/>
      <c r="BA44" s="1275"/>
      <c r="BB44" s="1275"/>
      <c r="BC44" s="1275"/>
      <c r="BD44" s="1275"/>
      <c r="BE44" s="1275"/>
      <c r="BF44" s="1275"/>
      <c r="BG44" s="1275"/>
      <c r="BH44" s="1275"/>
      <c r="BI44" s="1275"/>
      <c r="BJ44" s="1275"/>
      <c r="BK44" s="1275"/>
      <c r="BL44" s="1275"/>
      <c r="BM44" s="1275"/>
      <c r="BN44" s="1275"/>
      <c r="BO44" s="1275"/>
      <c r="BP44" s="1275"/>
      <c r="BQ44" s="1275"/>
      <c r="BR44" s="1275"/>
      <c r="BS44" s="1275"/>
      <c r="BT44" s="1275"/>
      <c r="BU44" s="1275"/>
      <c r="BV44" s="1275"/>
      <c r="BW44" s="1275"/>
      <c r="BX44" s="1275"/>
      <c r="BY44" s="1275"/>
      <c r="BZ44" s="1275"/>
      <c r="CA44" s="1275"/>
      <c r="CB44" s="1275"/>
      <c r="CC44" s="1275"/>
      <c r="CD44" s="1275"/>
      <c r="CE44" s="1275"/>
      <c r="CF44" s="1275"/>
      <c r="CG44" s="1275"/>
      <c r="CH44" s="1275"/>
      <c r="CI44" s="1275"/>
      <c r="CJ44" s="1275"/>
      <c r="CK44" s="1275"/>
      <c r="CL44" s="1275"/>
      <c r="CM44" s="1275"/>
      <c r="CN44" s="1275"/>
      <c r="CO44" s="1275"/>
      <c r="CP44" s="1275"/>
      <c r="CQ44" s="1275"/>
      <c r="CR44" s="1275"/>
      <c r="CS44" s="1275"/>
      <c r="CT44" s="1275"/>
      <c r="CU44" s="1275"/>
      <c r="CV44" s="1275"/>
      <c r="CW44" s="1275"/>
      <c r="CX44" s="1275"/>
      <c r="CY44" s="1275"/>
      <c r="CZ44" s="1275"/>
      <c r="DA44" s="1275"/>
      <c r="DB44" s="1275"/>
      <c r="DC44" s="1276"/>
    </row>
    <row r="45" spans="2:109">
      <c r="B45" s="12"/>
      <c r="AN45" s="1274"/>
      <c r="AO45" s="1275"/>
      <c r="AP45" s="1275"/>
      <c r="AQ45" s="1275"/>
      <c r="AR45" s="1275"/>
      <c r="AS45" s="1275"/>
      <c r="AT45" s="1275"/>
      <c r="AU45" s="1275"/>
      <c r="AV45" s="1275"/>
      <c r="AW45" s="1275"/>
      <c r="AX45" s="1275"/>
      <c r="AY45" s="1275"/>
      <c r="AZ45" s="1275"/>
      <c r="BA45" s="1275"/>
      <c r="BB45" s="1275"/>
      <c r="BC45" s="1275"/>
      <c r="BD45" s="1275"/>
      <c r="BE45" s="1275"/>
      <c r="BF45" s="1275"/>
      <c r="BG45" s="1275"/>
      <c r="BH45" s="1275"/>
      <c r="BI45" s="1275"/>
      <c r="BJ45" s="1275"/>
      <c r="BK45" s="1275"/>
      <c r="BL45" s="1275"/>
      <c r="BM45" s="1275"/>
      <c r="BN45" s="1275"/>
      <c r="BO45" s="1275"/>
      <c r="BP45" s="1275"/>
      <c r="BQ45" s="1275"/>
      <c r="BR45" s="1275"/>
      <c r="BS45" s="1275"/>
      <c r="BT45" s="1275"/>
      <c r="BU45" s="1275"/>
      <c r="BV45" s="1275"/>
      <c r="BW45" s="1275"/>
      <c r="BX45" s="1275"/>
      <c r="BY45" s="1275"/>
      <c r="BZ45" s="1275"/>
      <c r="CA45" s="1275"/>
      <c r="CB45" s="1275"/>
      <c r="CC45" s="1275"/>
      <c r="CD45" s="1275"/>
      <c r="CE45" s="1275"/>
      <c r="CF45" s="1275"/>
      <c r="CG45" s="1275"/>
      <c r="CH45" s="1275"/>
      <c r="CI45" s="1275"/>
      <c r="CJ45" s="1275"/>
      <c r="CK45" s="1275"/>
      <c r="CL45" s="1275"/>
      <c r="CM45" s="1275"/>
      <c r="CN45" s="1275"/>
      <c r="CO45" s="1275"/>
      <c r="CP45" s="1275"/>
      <c r="CQ45" s="1275"/>
      <c r="CR45" s="1275"/>
      <c r="CS45" s="1275"/>
      <c r="CT45" s="1275"/>
      <c r="CU45" s="1275"/>
      <c r="CV45" s="1275"/>
      <c r="CW45" s="1275"/>
      <c r="CX45" s="1275"/>
      <c r="CY45" s="1275"/>
      <c r="CZ45" s="1275"/>
      <c r="DA45" s="1275"/>
      <c r="DB45" s="1275"/>
      <c r="DC45" s="1276"/>
    </row>
    <row r="46" spans="2:109">
      <c r="B46" s="12"/>
      <c r="AN46" s="1274"/>
      <c r="AO46" s="1275"/>
      <c r="AP46" s="1275"/>
      <c r="AQ46" s="1275"/>
      <c r="AR46" s="1275"/>
      <c r="AS46" s="1275"/>
      <c r="AT46" s="1275"/>
      <c r="AU46" s="1275"/>
      <c r="AV46" s="1275"/>
      <c r="AW46" s="1275"/>
      <c r="AX46" s="1275"/>
      <c r="AY46" s="1275"/>
      <c r="AZ46" s="1275"/>
      <c r="BA46" s="1275"/>
      <c r="BB46" s="1275"/>
      <c r="BC46" s="1275"/>
      <c r="BD46" s="1275"/>
      <c r="BE46" s="1275"/>
      <c r="BF46" s="1275"/>
      <c r="BG46" s="1275"/>
      <c r="BH46" s="1275"/>
      <c r="BI46" s="1275"/>
      <c r="BJ46" s="1275"/>
      <c r="BK46" s="1275"/>
      <c r="BL46" s="1275"/>
      <c r="BM46" s="1275"/>
      <c r="BN46" s="1275"/>
      <c r="BO46" s="1275"/>
      <c r="BP46" s="1275"/>
      <c r="BQ46" s="1275"/>
      <c r="BR46" s="1275"/>
      <c r="BS46" s="1275"/>
      <c r="BT46" s="1275"/>
      <c r="BU46" s="1275"/>
      <c r="BV46" s="1275"/>
      <c r="BW46" s="1275"/>
      <c r="BX46" s="1275"/>
      <c r="BY46" s="1275"/>
      <c r="BZ46" s="1275"/>
      <c r="CA46" s="1275"/>
      <c r="CB46" s="1275"/>
      <c r="CC46" s="1275"/>
      <c r="CD46" s="1275"/>
      <c r="CE46" s="1275"/>
      <c r="CF46" s="1275"/>
      <c r="CG46" s="1275"/>
      <c r="CH46" s="1275"/>
      <c r="CI46" s="1275"/>
      <c r="CJ46" s="1275"/>
      <c r="CK46" s="1275"/>
      <c r="CL46" s="1275"/>
      <c r="CM46" s="1275"/>
      <c r="CN46" s="1275"/>
      <c r="CO46" s="1275"/>
      <c r="CP46" s="1275"/>
      <c r="CQ46" s="1275"/>
      <c r="CR46" s="1275"/>
      <c r="CS46" s="1275"/>
      <c r="CT46" s="1275"/>
      <c r="CU46" s="1275"/>
      <c r="CV46" s="1275"/>
      <c r="CW46" s="1275"/>
      <c r="CX46" s="1275"/>
      <c r="CY46" s="1275"/>
      <c r="CZ46" s="1275"/>
      <c r="DA46" s="1275"/>
      <c r="DB46" s="1275"/>
      <c r="DC46" s="1276"/>
    </row>
    <row r="47" spans="2:109">
      <c r="B47" s="12"/>
      <c r="AN47" s="1277"/>
      <c r="AO47" s="1278"/>
      <c r="AP47" s="1278"/>
      <c r="AQ47" s="1278"/>
      <c r="AR47" s="1278"/>
      <c r="AS47" s="1278"/>
      <c r="AT47" s="1278"/>
      <c r="AU47" s="1278"/>
      <c r="AV47" s="1278"/>
      <c r="AW47" s="1278"/>
      <c r="AX47" s="1278"/>
      <c r="AY47" s="1278"/>
      <c r="AZ47" s="1278"/>
      <c r="BA47" s="1278"/>
      <c r="BB47" s="1278"/>
      <c r="BC47" s="1278"/>
      <c r="BD47" s="1278"/>
      <c r="BE47" s="1278"/>
      <c r="BF47" s="1278"/>
      <c r="BG47" s="1278"/>
      <c r="BH47" s="1278"/>
      <c r="BI47" s="1278"/>
      <c r="BJ47" s="1278"/>
      <c r="BK47" s="1278"/>
      <c r="BL47" s="1278"/>
      <c r="BM47" s="1278"/>
      <c r="BN47" s="1278"/>
      <c r="BO47" s="1278"/>
      <c r="BP47" s="1278"/>
      <c r="BQ47" s="1278"/>
      <c r="BR47" s="1278"/>
      <c r="BS47" s="1278"/>
      <c r="BT47" s="1278"/>
      <c r="BU47" s="1278"/>
      <c r="BV47" s="1278"/>
      <c r="BW47" s="1278"/>
      <c r="BX47" s="1278"/>
      <c r="BY47" s="1278"/>
      <c r="BZ47" s="1278"/>
      <c r="CA47" s="1278"/>
      <c r="CB47" s="1278"/>
      <c r="CC47" s="1278"/>
      <c r="CD47" s="1278"/>
      <c r="CE47" s="1278"/>
      <c r="CF47" s="1278"/>
      <c r="CG47" s="1278"/>
      <c r="CH47" s="1278"/>
      <c r="CI47" s="1278"/>
      <c r="CJ47" s="1278"/>
      <c r="CK47" s="1278"/>
      <c r="CL47" s="1278"/>
      <c r="CM47" s="1278"/>
      <c r="CN47" s="1278"/>
      <c r="CO47" s="1278"/>
      <c r="CP47" s="1278"/>
      <c r="CQ47" s="1278"/>
      <c r="CR47" s="1278"/>
      <c r="CS47" s="1278"/>
      <c r="CT47" s="1278"/>
      <c r="CU47" s="1278"/>
      <c r="CV47" s="1278"/>
      <c r="CW47" s="1278"/>
      <c r="CX47" s="1278"/>
      <c r="CY47" s="1278"/>
      <c r="CZ47" s="1278"/>
      <c r="DA47" s="1278"/>
      <c r="DB47" s="1278"/>
      <c r="DC47" s="1279"/>
    </row>
    <row r="48" spans="2:109">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c r="B49" s="12"/>
      <c r="AN49" s="3" t="s">
        <v>3</v>
      </c>
    </row>
    <row r="50" spans="1:109">
      <c r="B50" s="12"/>
      <c r="G50" s="1263"/>
      <c r="H50" s="1263"/>
      <c r="I50" s="1263"/>
      <c r="J50" s="1263"/>
      <c r="K50" s="22"/>
      <c r="L50" s="22"/>
      <c r="M50" s="23"/>
      <c r="N50" s="23"/>
      <c r="AN50" s="1281"/>
      <c r="AO50" s="1282"/>
      <c r="AP50" s="1282"/>
      <c r="AQ50" s="1282"/>
      <c r="AR50" s="1282"/>
      <c r="AS50" s="1282"/>
      <c r="AT50" s="1282"/>
      <c r="AU50" s="1282"/>
      <c r="AV50" s="1282"/>
      <c r="AW50" s="1282"/>
      <c r="AX50" s="1282"/>
      <c r="AY50" s="1282"/>
      <c r="AZ50" s="1282"/>
      <c r="BA50" s="1282"/>
      <c r="BB50" s="1282"/>
      <c r="BC50" s="1282"/>
      <c r="BD50" s="1282"/>
      <c r="BE50" s="1282"/>
      <c r="BF50" s="1282"/>
      <c r="BG50" s="1282"/>
      <c r="BH50" s="1282"/>
      <c r="BI50" s="1282"/>
      <c r="BJ50" s="1282"/>
      <c r="BK50" s="1282"/>
      <c r="BL50" s="1282"/>
      <c r="BM50" s="1282"/>
      <c r="BN50" s="1282"/>
      <c r="BO50" s="1283"/>
      <c r="BP50" s="1269" t="s">
        <v>4</v>
      </c>
      <c r="BQ50" s="1269"/>
      <c r="BR50" s="1269"/>
      <c r="BS50" s="1269"/>
      <c r="BT50" s="1269"/>
      <c r="BU50" s="1269"/>
      <c r="BV50" s="1269"/>
      <c r="BW50" s="1269"/>
      <c r="BX50" s="1269" t="s">
        <v>5</v>
      </c>
      <c r="BY50" s="1269"/>
      <c r="BZ50" s="1269"/>
      <c r="CA50" s="1269"/>
      <c r="CB50" s="1269"/>
      <c r="CC50" s="1269"/>
      <c r="CD50" s="1269"/>
      <c r="CE50" s="1269"/>
      <c r="CF50" s="1269" t="s">
        <v>6</v>
      </c>
      <c r="CG50" s="1269"/>
      <c r="CH50" s="1269"/>
      <c r="CI50" s="1269"/>
      <c r="CJ50" s="1269"/>
      <c r="CK50" s="1269"/>
      <c r="CL50" s="1269"/>
      <c r="CM50" s="1269"/>
      <c r="CN50" s="1269" t="s">
        <v>7</v>
      </c>
      <c r="CO50" s="1269"/>
      <c r="CP50" s="1269"/>
      <c r="CQ50" s="1269"/>
      <c r="CR50" s="1269"/>
      <c r="CS50" s="1269"/>
      <c r="CT50" s="1269"/>
      <c r="CU50" s="1269"/>
      <c r="CV50" s="1269" t="s">
        <v>8</v>
      </c>
      <c r="CW50" s="1269"/>
      <c r="CX50" s="1269"/>
      <c r="CY50" s="1269"/>
      <c r="CZ50" s="1269"/>
      <c r="DA50" s="1269"/>
      <c r="DB50" s="1269"/>
      <c r="DC50" s="1269"/>
    </row>
    <row r="51" spans="1:109" ht="13.5" customHeight="1">
      <c r="B51" s="12"/>
      <c r="G51" s="1280"/>
      <c r="H51" s="1280"/>
      <c r="I51" s="1284"/>
      <c r="J51" s="1284"/>
      <c r="K51" s="1270"/>
      <c r="L51" s="1270"/>
      <c r="M51" s="1270"/>
      <c r="N51" s="1270"/>
      <c r="AM51" s="21"/>
      <c r="AN51" s="1268" t="s">
        <v>9</v>
      </c>
      <c r="AO51" s="1268"/>
      <c r="AP51" s="1268"/>
      <c r="AQ51" s="1268"/>
      <c r="AR51" s="1268"/>
      <c r="AS51" s="1268"/>
      <c r="AT51" s="1268"/>
      <c r="AU51" s="1268"/>
      <c r="AV51" s="1268"/>
      <c r="AW51" s="1268"/>
      <c r="AX51" s="1268"/>
      <c r="AY51" s="1268"/>
      <c r="AZ51" s="1268"/>
      <c r="BA51" s="1268"/>
      <c r="BB51" s="1268" t="s">
        <v>10</v>
      </c>
      <c r="BC51" s="1268"/>
      <c r="BD51" s="1268"/>
      <c r="BE51" s="1268"/>
      <c r="BF51" s="1268"/>
      <c r="BG51" s="1268"/>
      <c r="BH51" s="1268"/>
      <c r="BI51" s="1268"/>
      <c r="BJ51" s="1268"/>
      <c r="BK51" s="1268"/>
      <c r="BL51" s="1268"/>
      <c r="BM51" s="1268"/>
      <c r="BN51" s="1268"/>
      <c r="BO51" s="1268"/>
      <c r="BP51" s="1285"/>
      <c r="BQ51" s="1265"/>
      <c r="BR51" s="1265"/>
      <c r="BS51" s="1265"/>
      <c r="BT51" s="1265"/>
      <c r="BU51" s="1265"/>
      <c r="BV51" s="1265"/>
      <c r="BW51" s="1265"/>
      <c r="BX51" s="1265">
        <v>41</v>
      </c>
      <c r="BY51" s="1265"/>
      <c r="BZ51" s="1265"/>
      <c r="CA51" s="1265"/>
      <c r="CB51" s="1265"/>
      <c r="CC51" s="1265"/>
      <c r="CD51" s="1265"/>
      <c r="CE51" s="1265"/>
      <c r="CF51" s="1265">
        <v>35.5</v>
      </c>
      <c r="CG51" s="1265"/>
      <c r="CH51" s="1265"/>
      <c r="CI51" s="1265"/>
      <c r="CJ51" s="1265"/>
      <c r="CK51" s="1265"/>
      <c r="CL51" s="1265"/>
      <c r="CM51" s="1265"/>
      <c r="CN51" s="1265">
        <v>24.2</v>
      </c>
      <c r="CO51" s="1265"/>
      <c r="CP51" s="1265"/>
      <c r="CQ51" s="1265"/>
      <c r="CR51" s="1265"/>
      <c r="CS51" s="1265"/>
      <c r="CT51" s="1265"/>
      <c r="CU51" s="1265"/>
      <c r="CV51" s="1265">
        <v>6</v>
      </c>
      <c r="CW51" s="1265"/>
      <c r="CX51" s="1265"/>
      <c r="CY51" s="1265"/>
      <c r="CZ51" s="1265"/>
      <c r="DA51" s="1265"/>
      <c r="DB51" s="1265"/>
      <c r="DC51" s="1265"/>
    </row>
    <row r="52" spans="1:109">
      <c r="B52" s="12"/>
      <c r="G52" s="1280"/>
      <c r="H52" s="1280"/>
      <c r="I52" s="1284"/>
      <c r="J52" s="1284"/>
      <c r="K52" s="1270"/>
      <c r="L52" s="1270"/>
      <c r="M52" s="1270"/>
      <c r="N52" s="1270"/>
      <c r="AM52" s="21"/>
      <c r="AN52" s="1268"/>
      <c r="AO52" s="1268"/>
      <c r="AP52" s="1268"/>
      <c r="AQ52" s="1268"/>
      <c r="AR52" s="1268"/>
      <c r="AS52" s="1268"/>
      <c r="AT52" s="1268"/>
      <c r="AU52" s="1268"/>
      <c r="AV52" s="1268"/>
      <c r="AW52" s="1268"/>
      <c r="AX52" s="1268"/>
      <c r="AY52" s="1268"/>
      <c r="AZ52" s="1268"/>
      <c r="BA52" s="1268"/>
      <c r="BB52" s="1268"/>
      <c r="BC52" s="1268"/>
      <c r="BD52" s="1268"/>
      <c r="BE52" s="1268"/>
      <c r="BF52" s="1268"/>
      <c r="BG52" s="1268"/>
      <c r="BH52" s="1268"/>
      <c r="BI52" s="1268"/>
      <c r="BJ52" s="1268"/>
      <c r="BK52" s="1268"/>
      <c r="BL52" s="1268"/>
      <c r="BM52" s="1268"/>
      <c r="BN52" s="1268"/>
      <c r="BO52" s="1268"/>
      <c r="BP52" s="1265"/>
      <c r="BQ52" s="1265"/>
      <c r="BR52" s="1265"/>
      <c r="BS52" s="1265"/>
      <c r="BT52" s="1265"/>
      <c r="BU52" s="1265"/>
      <c r="BV52" s="1265"/>
      <c r="BW52" s="1265"/>
      <c r="BX52" s="1265"/>
      <c r="BY52" s="1265"/>
      <c r="BZ52" s="1265"/>
      <c r="CA52" s="1265"/>
      <c r="CB52" s="1265"/>
      <c r="CC52" s="1265"/>
      <c r="CD52" s="1265"/>
      <c r="CE52" s="1265"/>
      <c r="CF52" s="1265"/>
      <c r="CG52" s="1265"/>
      <c r="CH52" s="1265"/>
      <c r="CI52" s="1265"/>
      <c r="CJ52" s="1265"/>
      <c r="CK52" s="1265"/>
      <c r="CL52" s="1265"/>
      <c r="CM52" s="1265"/>
      <c r="CN52" s="1265"/>
      <c r="CO52" s="1265"/>
      <c r="CP52" s="1265"/>
      <c r="CQ52" s="1265"/>
      <c r="CR52" s="1265"/>
      <c r="CS52" s="1265"/>
      <c r="CT52" s="1265"/>
      <c r="CU52" s="1265"/>
      <c r="CV52" s="1265"/>
      <c r="CW52" s="1265"/>
      <c r="CX52" s="1265"/>
      <c r="CY52" s="1265"/>
      <c r="CZ52" s="1265"/>
      <c r="DA52" s="1265"/>
      <c r="DB52" s="1265"/>
      <c r="DC52" s="1265"/>
    </row>
    <row r="53" spans="1:109">
      <c r="A53" s="20"/>
      <c r="B53" s="12"/>
      <c r="G53" s="1280"/>
      <c r="H53" s="1280"/>
      <c r="I53" s="1263"/>
      <c r="J53" s="1263"/>
      <c r="K53" s="1270"/>
      <c r="L53" s="1270"/>
      <c r="M53" s="1270"/>
      <c r="N53" s="1270"/>
      <c r="AM53" s="21"/>
      <c r="AN53" s="1268"/>
      <c r="AO53" s="1268"/>
      <c r="AP53" s="1268"/>
      <c r="AQ53" s="1268"/>
      <c r="AR53" s="1268"/>
      <c r="AS53" s="1268"/>
      <c r="AT53" s="1268"/>
      <c r="AU53" s="1268"/>
      <c r="AV53" s="1268"/>
      <c r="AW53" s="1268"/>
      <c r="AX53" s="1268"/>
      <c r="AY53" s="1268"/>
      <c r="AZ53" s="1268"/>
      <c r="BA53" s="1268"/>
      <c r="BB53" s="1268" t="s">
        <v>11</v>
      </c>
      <c r="BC53" s="1268"/>
      <c r="BD53" s="1268"/>
      <c r="BE53" s="1268"/>
      <c r="BF53" s="1268"/>
      <c r="BG53" s="1268"/>
      <c r="BH53" s="1268"/>
      <c r="BI53" s="1268"/>
      <c r="BJ53" s="1268"/>
      <c r="BK53" s="1268"/>
      <c r="BL53" s="1268"/>
      <c r="BM53" s="1268"/>
      <c r="BN53" s="1268"/>
      <c r="BO53" s="1268"/>
      <c r="BP53" s="1285"/>
      <c r="BQ53" s="1265"/>
      <c r="BR53" s="1265"/>
      <c r="BS53" s="1265"/>
      <c r="BT53" s="1265"/>
      <c r="BU53" s="1265"/>
      <c r="BV53" s="1265"/>
      <c r="BW53" s="1265"/>
      <c r="BX53" s="1265">
        <v>49</v>
      </c>
      <c r="BY53" s="1265"/>
      <c r="BZ53" s="1265"/>
      <c r="CA53" s="1265"/>
      <c r="CB53" s="1265"/>
      <c r="CC53" s="1265"/>
      <c r="CD53" s="1265"/>
      <c r="CE53" s="1265"/>
      <c r="CF53" s="1265">
        <v>50.1</v>
      </c>
      <c r="CG53" s="1265"/>
      <c r="CH53" s="1265"/>
      <c r="CI53" s="1265"/>
      <c r="CJ53" s="1265"/>
      <c r="CK53" s="1265"/>
      <c r="CL53" s="1265"/>
      <c r="CM53" s="1265"/>
      <c r="CN53" s="1265">
        <v>51.3</v>
      </c>
      <c r="CO53" s="1265"/>
      <c r="CP53" s="1265"/>
      <c r="CQ53" s="1265"/>
      <c r="CR53" s="1265"/>
      <c r="CS53" s="1265"/>
      <c r="CT53" s="1265"/>
      <c r="CU53" s="1265"/>
      <c r="CV53" s="1265">
        <v>52.9</v>
      </c>
      <c r="CW53" s="1265"/>
      <c r="CX53" s="1265"/>
      <c r="CY53" s="1265"/>
      <c r="CZ53" s="1265"/>
      <c r="DA53" s="1265"/>
      <c r="DB53" s="1265"/>
      <c r="DC53" s="1265"/>
    </row>
    <row r="54" spans="1:109">
      <c r="A54" s="20"/>
      <c r="B54" s="12"/>
      <c r="G54" s="1280"/>
      <c r="H54" s="1280"/>
      <c r="I54" s="1263"/>
      <c r="J54" s="1263"/>
      <c r="K54" s="1270"/>
      <c r="L54" s="1270"/>
      <c r="M54" s="1270"/>
      <c r="N54" s="1270"/>
      <c r="AM54" s="21"/>
      <c r="AN54" s="1268"/>
      <c r="AO54" s="1268"/>
      <c r="AP54" s="1268"/>
      <c r="AQ54" s="1268"/>
      <c r="AR54" s="1268"/>
      <c r="AS54" s="1268"/>
      <c r="AT54" s="1268"/>
      <c r="AU54" s="1268"/>
      <c r="AV54" s="1268"/>
      <c r="AW54" s="1268"/>
      <c r="AX54" s="1268"/>
      <c r="AY54" s="1268"/>
      <c r="AZ54" s="1268"/>
      <c r="BA54" s="1268"/>
      <c r="BB54" s="1268"/>
      <c r="BC54" s="1268"/>
      <c r="BD54" s="1268"/>
      <c r="BE54" s="1268"/>
      <c r="BF54" s="1268"/>
      <c r="BG54" s="1268"/>
      <c r="BH54" s="1268"/>
      <c r="BI54" s="1268"/>
      <c r="BJ54" s="1268"/>
      <c r="BK54" s="1268"/>
      <c r="BL54" s="1268"/>
      <c r="BM54" s="1268"/>
      <c r="BN54" s="1268"/>
      <c r="BO54" s="1268"/>
      <c r="BP54" s="1265"/>
      <c r="BQ54" s="1265"/>
      <c r="BR54" s="1265"/>
      <c r="BS54" s="1265"/>
      <c r="BT54" s="1265"/>
      <c r="BU54" s="1265"/>
      <c r="BV54" s="1265"/>
      <c r="BW54" s="1265"/>
      <c r="BX54" s="1265"/>
      <c r="BY54" s="1265"/>
      <c r="BZ54" s="1265"/>
      <c r="CA54" s="1265"/>
      <c r="CB54" s="1265"/>
      <c r="CC54" s="1265"/>
      <c r="CD54" s="1265"/>
      <c r="CE54" s="1265"/>
      <c r="CF54" s="1265"/>
      <c r="CG54" s="1265"/>
      <c r="CH54" s="1265"/>
      <c r="CI54" s="1265"/>
      <c r="CJ54" s="1265"/>
      <c r="CK54" s="1265"/>
      <c r="CL54" s="1265"/>
      <c r="CM54" s="1265"/>
      <c r="CN54" s="1265"/>
      <c r="CO54" s="1265"/>
      <c r="CP54" s="1265"/>
      <c r="CQ54" s="1265"/>
      <c r="CR54" s="1265"/>
      <c r="CS54" s="1265"/>
      <c r="CT54" s="1265"/>
      <c r="CU54" s="1265"/>
      <c r="CV54" s="1265"/>
      <c r="CW54" s="1265"/>
      <c r="CX54" s="1265"/>
      <c r="CY54" s="1265"/>
      <c r="CZ54" s="1265"/>
      <c r="DA54" s="1265"/>
      <c r="DB54" s="1265"/>
      <c r="DC54" s="1265"/>
    </row>
    <row r="55" spans="1:109">
      <c r="A55" s="20"/>
      <c r="B55" s="12"/>
      <c r="G55" s="1263"/>
      <c r="H55" s="1263"/>
      <c r="I55" s="1263"/>
      <c r="J55" s="1263"/>
      <c r="K55" s="1270"/>
      <c r="L55" s="1270"/>
      <c r="M55" s="1270"/>
      <c r="N55" s="1270"/>
      <c r="AN55" s="1269" t="s">
        <v>12</v>
      </c>
      <c r="AO55" s="1269"/>
      <c r="AP55" s="1269"/>
      <c r="AQ55" s="1269"/>
      <c r="AR55" s="1269"/>
      <c r="AS55" s="1269"/>
      <c r="AT55" s="1269"/>
      <c r="AU55" s="1269"/>
      <c r="AV55" s="1269"/>
      <c r="AW55" s="1269"/>
      <c r="AX55" s="1269"/>
      <c r="AY55" s="1269"/>
      <c r="AZ55" s="1269"/>
      <c r="BA55" s="1269"/>
      <c r="BB55" s="1268" t="s">
        <v>10</v>
      </c>
      <c r="BC55" s="1268"/>
      <c r="BD55" s="1268"/>
      <c r="BE55" s="1268"/>
      <c r="BF55" s="1268"/>
      <c r="BG55" s="1268"/>
      <c r="BH55" s="1268"/>
      <c r="BI55" s="1268"/>
      <c r="BJ55" s="1268"/>
      <c r="BK55" s="1268"/>
      <c r="BL55" s="1268"/>
      <c r="BM55" s="1268"/>
      <c r="BN55" s="1268"/>
      <c r="BO55" s="1268"/>
      <c r="BP55" s="1285"/>
      <c r="BQ55" s="1265"/>
      <c r="BR55" s="1265"/>
      <c r="BS55" s="1265"/>
      <c r="BT55" s="1265"/>
      <c r="BU55" s="1265"/>
      <c r="BV55" s="1265"/>
      <c r="BW55" s="1265"/>
      <c r="BX55" s="1265">
        <v>39</v>
      </c>
      <c r="BY55" s="1265"/>
      <c r="BZ55" s="1265"/>
      <c r="CA55" s="1265"/>
      <c r="CB55" s="1265"/>
      <c r="CC55" s="1265"/>
      <c r="CD55" s="1265"/>
      <c r="CE55" s="1265"/>
      <c r="CF55" s="1265">
        <v>32.5</v>
      </c>
      <c r="CG55" s="1265"/>
      <c r="CH55" s="1265"/>
      <c r="CI55" s="1265"/>
      <c r="CJ55" s="1265"/>
      <c r="CK55" s="1265"/>
      <c r="CL55" s="1265"/>
      <c r="CM55" s="1265"/>
      <c r="CN55" s="1265">
        <v>30.2</v>
      </c>
      <c r="CO55" s="1265"/>
      <c r="CP55" s="1265"/>
      <c r="CQ55" s="1265"/>
      <c r="CR55" s="1265"/>
      <c r="CS55" s="1265"/>
      <c r="CT55" s="1265"/>
      <c r="CU55" s="1265"/>
      <c r="CV55" s="1265">
        <v>25.4</v>
      </c>
      <c r="CW55" s="1265"/>
      <c r="CX55" s="1265"/>
      <c r="CY55" s="1265"/>
      <c r="CZ55" s="1265"/>
      <c r="DA55" s="1265"/>
      <c r="DB55" s="1265"/>
      <c r="DC55" s="1265"/>
    </row>
    <row r="56" spans="1:109">
      <c r="A56" s="20"/>
      <c r="B56" s="12"/>
      <c r="G56" s="1263"/>
      <c r="H56" s="1263"/>
      <c r="I56" s="1263"/>
      <c r="J56" s="1263"/>
      <c r="K56" s="1270"/>
      <c r="L56" s="1270"/>
      <c r="M56" s="1270"/>
      <c r="N56" s="1270"/>
      <c r="AN56" s="1269"/>
      <c r="AO56" s="1269"/>
      <c r="AP56" s="1269"/>
      <c r="AQ56" s="1269"/>
      <c r="AR56" s="1269"/>
      <c r="AS56" s="1269"/>
      <c r="AT56" s="1269"/>
      <c r="AU56" s="1269"/>
      <c r="AV56" s="1269"/>
      <c r="AW56" s="1269"/>
      <c r="AX56" s="1269"/>
      <c r="AY56" s="1269"/>
      <c r="AZ56" s="1269"/>
      <c r="BA56" s="1269"/>
      <c r="BB56" s="1268"/>
      <c r="BC56" s="1268"/>
      <c r="BD56" s="1268"/>
      <c r="BE56" s="1268"/>
      <c r="BF56" s="1268"/>
      <c r="BG56" s="1268"/>
      <c r="BH56" s="1268"/>
      <c r="BI56" s="1268"/>
      <c r="BJ56" s="1268"/>
      <c r="BK56" s="1268"/>
      <c r="BL56" s="1268"/>
      <c r="BM56" s="1268"/>
      <c r="BN56" s="1268"/>
      <c r="BO56" s="1268"/>
      <c r="BP56" s="1265"/>
      <c r="BQ56" s="1265"/>
      <c r="BR56" s="1265"/>
      <c r="BS56" s="1265"/>
      <c r="BT56" s="1265"/>
      <c r="BU56" s="1265"/>
      <c r="BV56" s="1265"/>
      <c r="BW56" s="1265"/>
      <c r="BX56" s="1265"/>
      <c r="BY56" s="1265"/>
      <c r="BZ56" s="1265"/>
      <c r="CA56" s="1265"/>
      <c r="CB56" s="1265"/>
      <c r="CC56" s="1265"/>
      <c r="CD56" s="1265"/>
      <c r="CE56" s="1265"/>
      <c r="CF56" s="1265"/>
      <c r="CG56" s="1265"/>
      <c r="CH56" s="1265"/>
      <c r="CI56" s="1265"/>
      <c r="CJ56" s="1265"/>
      <c r="CK56" s="1265"/>
      <c r="CL56" s="1265"/>
      <c r="CM56" s="1265"/>
      <c r="CN56" s="1265"/>
      <c r="CO56" s="1265"/>
      <c r="CP56" s="1265"/>
      <c r="CQ56" s="1265"/>
      <c r="CR56" s="1265"/>
      <c r="CS56" s="1265"/>
      <c r="CT56" s="1265"/>
      <c r="CU56" s="1265"/>
      <c r="CV56" s="1265"/>
      <c r="CW56" s="1265"/>
      <c r="CX56" s="1265"/>
      <c r="CY56" s="1265"/>
      <c r="CZ56" s="1265"/>
      <c r="DA56" s="1265"/>
      <c r="DB56" s="1265"/>
      <c r="DC56" s="1265"/>
    </row>
    <row r="57" spans="1:109" s="20" customFormat="1">
      <c r="B57" s="24"/>
      <c r="G57" s="1263"/>
      <c r="H57" s="1263"/>
      <c r="I57" s="1266"/>
      <c r="J57" s="1266"/>
      <c r="K57" s="1270"/>
      <c r="L57" s="1270"/>
      <c r="M57" s="1270"/>
      <c r="N57" s="1270"/>
      <c r="AM57" s="3"/>
      <c r="AN57" s="1269"/>
      <c r="AO57" s="1269"/>
      <c r="AP57" s="1269"/>
      <c r="AQ57" s="1269"/>
      <c r="AR57" s="1269"/>
      <c r="AS57" s="1269"/>
      <c r="AT57" s="1269"/>
      <c r="AU57" s="1269"/>
      <c r="AV57" s="1269"/>
      <c r="AW57" s="1269"/>
      <c r="AX57" s="1269"/>
      <c r="AY57" s="1269"/>
      <c r="AZ57" s="1269"/>
      <c r="BA57" s="1269"/>
      <c r="BB57" s="1268" t="s">
        <v>11</v>
      </c>
      <c r="BC57" s="1268"/>
      <c r="BD57" s="1268"/>
      <c r="BE57" s="1268"/>
      <c r="BF57" s="1268"/>
      <c r="BG57" s="1268"/>
      <c r="BH57" s="1268"/>
      <c r="BI57" s="1268"/>
      <c r="BJ57" s="1268"/>
      <c r="BK57" s="1268"/>
      <c r="BL57" s="1268"/>
      <c r="BM57" s="1268"/>
      <c r="BN57" s="1268"/>
      <c r="BO57" s="1268"/>
      <c r="BP57" s="1285"/>
      <c r="BQ57" s="1265"/>
      <c r="BR57" s="1265"/>
      <c r="BS57" s="1265"/>
      <c r="BT57" s="1265"/>
      <c r="BU57" s="1265"/>
      <c r="BV57" s="1265"/>
      <c r="BW57" s="1265"/>
      <c r="BX57" s="1265">
        <v>55.4</v>
      </c>
      <c r="BY57" s="1265"/>
      <c r="BZ57" s="1265"/>
      <c r="CA57" s="1265"/>
      <c r="CB57" s="1265"/>
      <c r="CC57" s="1265"/>
      <c r="CD57" s="1265"/>
      <c r="CE57" s="1265"/>
      <c r="CF57" s="1265">
        <v>57</v>
      </c>
      <c r="CG57" s="1265"/>
      <c r="CH57" s="1265"/>
      <c r="CI57" s="1265"/>
      <c r="CJ57" s="1265"/>
      <c r="CK57" s="1265"/>
      <c r="CL57" s="1265"/>
      <c r="CM57" s="1265"/>
      <c r="CN57" s="1265">
        <v>58.9</v>
      </c>
      <c r="CO57" s="1265"/>
      <c r="CP57" s="1265"/>
      <c r="CQ57" s="1265"/>
      <c r="CR57" s="1265"/>
      <c r="CS57" s="1265"/>
      <c r="CT57" s="1265"/>
      <c r="CU57" s="1265"/>
      <c r="CV57" s="1265">
        <v>60.2</v>
      </c>
      <c r="CW57" s="1265"/>
      <c r="CX57" s="1265"/>
      <c r="CY57" s="1265"/>
      <c r="CZ57" s="1265"/>
      <c r="DA57" s="1265"/>
      <c r="DB57" s="1265"/>
      <c r="DC57" s="1265"/>
      <c r="DD57" s="25"/>
      <c r="DE57" s="24"/>
    </row>
    <row r="58" spans="1:109" s="20" customFormat="1">
      <c r="A58" s="3"/>
      <c r="B58" s="24"/>
      <c r="G58" s="1263"/>
      <c r="H58" s="1263"/>
      <c r="I58" s="1266"/>
      <c r="J58" s="1266"/>
      <c r="K58" s="1270"/>
      <c r="L58" s="1270"/>
      <c r="M58" s="1270"/>
      <c r="N58" s="1270"/>
      <c r="AM58" s="3"/>
      <c r="AN58" s="1269"/>
      <c r="AO58" s="1269"/>
      <c r="AP58" s="1269"/>
      <c r="AQ58" s="1269"/>
      <c r="AR58" s="1269"/>
      <c r="AS58" s="1269"/>
      <c r="AT58" s="1269"/>
      <c r="AU58" s="1269"/>
      <c r="AV58" s="1269"/>
      <c r="AW58" s="1269"/>
      <c r="AX58" s="1269"/>
      <c r="AY58" s="1269"/>
      <c r="AZ58" s="1269"/>
      <c r="BA58" s="1269"/>
      <c r="BB58" s="1268"/>
      <c r="BC58" s="1268"/>
      <c r="BD58" s="1268"/>
      <c r="BE58" s="1268"/>
      <c r="BF58" s="1268"/>
      <c r="BG58" s="1268"/>
      <c r="BH58" s="1268"/>
      <c r="BI58" s="1268"/>
      <c r="BJ58" s="1268"/>
      <c r="BK58" s="1268"/>
      <c r="BL58" s="1268"/>
      <c r="BM58" s="1268"/>
      <c r="BN58" s="1268"/>
      <c r="BO58" s="1268"/>
      <c r="BP58" s="1265"/>
      <c r="BQ58" s="1265"/>
      <c r="BR58" s="1265"/>
      <c r="BS58" s="1265"/>
      <c r="BT58" s="1265"/>
      <c r="BU58" s="1265"/>
      <c r="BV58" s="1265"/>
      <c r="BW58" s="1265"/>
      <c r="BX58" s="1265"/>
      <c r="BY58" s="1265"/>
      <c r="BZ58" s="1265"/>
      <c r="CA58" s="1265"/>
      <c r="CB58" s="1265"/>
      <c r="CC58" s="1265"/>
      <c r="CD58" s="1265"/>
      <c r="CE58" s="1265"/>
      <c r="CF58" s="1265"/>
      <c r="CG58" s="1265"/>
      <c r="CH58" s="1265"/>
      <c r="CI58" s="1265"/>
      <c r="CJ58" s="1265"/>
      <c r="CK58" s="1265"/>
      <c r="CL58" s="1265"/>
      <c r="CM58" s="1265"/>
      <c r="CN58" s="1265"/>
      <c r="CO58" s="1265"/>
      <c r="CP58" s="1265"/>
      <c r="CQ58" s="1265"/>
      <c r="CR58" s="1265"/>
      <c r="CS58" s="1265"/>
      <c r="CT58" s="1265"/>
      <c r="CU58" s="1265"/>
      <c r="CV58" s="1265"/>
      <c r="CW58" s="1265"/>
      <c r="CX58" s="1265"/>
      <c r="CY58" s="1265"/>
      <c r="CZ58" s="1265"/>
      <c r="DA58" s="1265"/>
      <c r="DB58" s="1265"/>
      <c r="DC58" s="1265"/>
      <c r="DD58" s="25"/>
      <c r="DE58" s="24"/>
    </row>
    <row r="59" spans="1:109" s="20" customFormat="1">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c r="B63" s="31" t="s">
        <v>13</v>
      </c>
    </row>
    <row r="64" spans="1:109">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c r="B65" s="12"/>
      <c r="AN65" s="1271" t="s">
        <v>563</v>
      </c>
      <c r="AO65" s="1272"/>
      <c r="AP65" s="1272"/>
      <c r="AQ65" s="1272"/>
      <c r="AR65" s="1272"/>
      <c r="AS65" s="1272"/>
      <c r="AT65" s="1272"/>
      <c r="AU65" s="1272"/>
      <c r="AV65" s="1272"/>
      <c r="AW65" s="1272"/>
      <c r="AX65" s="1272"/>
      <c r="AY65" s="1272"/>
      <c r="AZ65" s="1272"/>
      <c r="BA65" s="1272"/>
      <c r="BB65" s="1272"/>
      <c r="BC65" s="1272"/>
      <c r="BD65" s="1272"/>
      <c r="BE65" s="1272"/>
      <c r="BF65" s="1272"/>
      <c r="BG65" s="1272"/>
      <c r="BH65" s="1272"/>
      <c r="BI65" s="1272"/>
      <c r="BJ65" s="1272"/>
      <c r="BK65" s="1272"/>
      <c r="BL65" s="1272"/>
      <c r="BM65" s="1272"/>
      <c r="BN65" s="1272"/>
      <c r="BO65" s="1272"/>
      <c r="BP65" s="1272"/>
      <c r="BQ65" s="1272"/>
      <c r="BR65" s="1272"/>
      <c r="BS65" s="1272"/>
      <c r="BT65" s="1272"/>
      <c r="BU65" s="1272"/>
      <c r="BV65" s="1272"/>
      <c r="BW65" s="1272"/>
      <c r="BX65" s="1272"/>
      <c r="BY65" s="1272"/>
      <c r="BZ65" s="1272"/>
      <c r="CA65" s="1272"/>
      <c r="CB65" s="1272"/>
      <c r="CC65" s="1272"/>
      <c r="CD65" s="1272"/>
      <c r="CE65" s="1272"/>
      <c r="CF65" s="1272"/>
      <c r="CG65" s="1272"/>
      <c r="CH65" s="1272"/>
      <c r="CI65" s="1272"/>
      <c r="CJ65" s="1272"/>
      <c r="CK65" s="1272"/>
      <c r="CL65" s="1272"/>
      <c r="CM65" s="1272"/>
      <c r="CN65" s="1272"/>
      <c r="CO65" s="1272"/>
      <c r="CP65" s="1272"/>
      <c r="CQ65" s="1272"/>
      <c r="CR65" s="1272"/>
      <c r="CS65" s="1272"/>
      <c r="CT65" s="1272"/>
      <c r="CU65" s="1272"/>
      <c r="CV65" s="1272"/>
      <c r="CW65" s="1272"/>
      <c r="CX65" s="1272"/>
      <c r="CY65" s="1272"/>
      <c r="CZ65" s="1272"/>
      <c r="DA65" s="1272"/>
      <c r="DB65" s="1272"/>
      <c r="DC65" s="1273"/>
    </row>
    <row r="66" spans="2:107">
      <c r="B66" s="12"/>
      <c r="AN66" s="1274"/>
      <c r="AO66" s="1275"/>
      <c r="AP66" s="1275"/>
      <c r="AQ66" s="1275"/>
      <c r="AR66" s="1275"/>
      <c r="AS66" s="1275"/>
      <c r="AT66" s="1275"/>
      <c r="AU66" s="1275"/>
      <c r="AV66" s="1275"/>
      <c r="AW66" s="1275"/>
      <c r="AX66" s="1275"/>
      <c r="AY66" s="1275"/>
      <c r="AZ66" s="1275"/>
      <c r="BA66" s="1275"/>
      <c r="BB66" s="1275"/>
      <c r="BC66" s="1275"/>
      <c r="BD66" s="1275"/>
      <c r="BE66" s="1275"/>
      <c r="BF66" s="1275"/>
      <c r="BG66" s="1275"/>
      <c r="BH66" s="1275"/>
      <c r="BI66" s="1275"/>
      <c r="BJ66" s="1275"/>
      <c r="BK66" s="1275"/>
      <c r="BL66" s="1275"/>
      <c r="BM66" s="1275"/>
      <c r="BN66" s="1275"/>
      <c r="BO66" s="1275"/>
      <c r="BP66" s="1275"/>
      <c r="BQ66" s="1275"/>
      <c r="BR66" s="1275"/>
      <c r="BS66" s="1275"/>
      <c r="BT66" s="1275"/>
      <c r="BU66" s="1275"/>
      <c r="BV66" s="1275"/>
      <c r="BW66" s="1275"/>
      <c r="BX66" s="1275"/>
      <c r="BY66" s="1275"/>
      <c r="BZ66" s="1275"/>
      <c r="CA66" s="1275"/>
      <c r="CB66" s="1275"/>
      <c r="CC66" s="1275"/>
      <c r="CD66" s="1275"/>
      <c r="CE66" s="1275"/>
      <c r="CF66" s="1275"/>
      <c r="CG66" s="1275"/>
      <c r="CH66" s="1275"/>
      <c r="CI66" s="1275"/>
      <c r="CJ66" s="1275"/>
      <c r="CK66" s="1275"/>
      <c r="CL66" s="1275"/>
      <c r="CM66" s="1275"/>
      <c r="CN66" s="1275"/>
      <c r="CO66" s="1275"/>
      <c r="CP66" s="1275"/>
      <c r="CQ66" s="1275"/>
      <c r="CR66" s="1275"/>
      <c r="CS66" s="1275"/>
      <c r="CT66" s="1275"/>
      <c r="CU66" s="1275"/>
      <c r="CV66" s="1275"/>
      <c r="CW66" s="1275"/>
      <c r="CX66" s="1275"/>
      <c r="CY66" s="1275"/>
      <c r="CZ66" s="1275"/>
      <c r="DA66" s="1275"/>
      <c r="DB66" s="1275"/>
      <c r="DC66" s="1276"/>
    </row>
    <row r="67" spans="2:107">
      <c r="B67" s="12"/>
      <c r="AN67" s="1274"/>
      <c r="AO67" s="1275"/>
      <c r="AP67" s="1275"/>
      <c r="AQ67" s="1275"/>
      <c r="AR67" s="1275"/>
      <c r="AS67" s="1275"/>
      <c r="AT67" s="1275"/>
      <c r="AU67" s="1275"/>
      <c r="AV67" s="1275"/>
      <c r="AW67" s="1275"/>
      <c r="AX67" s="1275"/>
      <c r="AY67" s="1275"/>
      <c r="AZ67" s="1275"/>
      <c r="BA67" s="1275"/>
      <c r="BB67" s="1275"/>
      <c r="BC67" s="1275"/>
      <c r="BD67" s="1275"/>
      <c r="BE67" s="1275"/>
      <c r="BF67" s="1275"/>
      <c r="BG67" s="1275"/>
      <c r="BH67" s="1275"/>
      <c r="BI67" s="1275"/>
      <c r="BJ67" s="1275"/>
      <c r="BK67" s="1275"/>
      <c r="BL67" s="1275"/>
      <c r="BM67" s="1275"/>
      <c r="BN67" s="1275"/>
      <c r="BO67" s="1275"/>
      <c r="BP67" s="1275"/>
      <c r="BQ67" s="1275"/>
      <c r="BR67" s="1275"/>
      <c r="BS67" s="1275"/>
      <c r="BT67" s="1275"/>
      <c r="BU67" s="1275"/>
      <c r="BV67" s="1275"/>
      <c r="BW67" s="1275"/>
      <c r="BX67" s="1275"/>
      <c r="BY67" s="1275"/>
      <c r="BZ67" s="1275"/>
      <c r="CA67" s="1275"/>
      <c r="CB67" s="1275"/>
      <c r="CC67" s="1275"/>
      <c r="CD67" s="1275"/>
      <c r="CE67" s="1275"/>
      <c r="CF67" s="1275"/>
      <c r="CG67" s="1275"/>
      <c r="CH67" s="1275"/>
      <c r="CI67" s="1275"/>
      <c r="CJ67" s="1275"/>
      <c r="CK67" s="1275"/>
      <c r="CL67" s="1275"/>
      <c r="CM67" s="1275"/>
      <c r="CN67" s="1275"/>
      <c r="CO67" s="1275"/>
      <c r="CP67" s="1275"/>
      <c r="CQ67" s="1275"/>
      <c r="CR67" s="1275"/>
      <c r="CS67" s="1275"/>
      <c r="CT67" s="1275"/>
      <c r="CU67" s="1275"/>
      <c r="CV67" s="1275"/>
      <c r="CW67" s="1275"/>
      <c r="CX67" s="1275"/>
      <c r="CY67" s="1275"/>
      <c r="CZ67" s="1275"/>
      <c r="DA67" s="1275"/>
      <c r="DB67" s="1275"/>
      <c r="DC67" s="1276"/>
    </row>
    <row r="68" spans="2:107">
      <c r="B68" s="12"/>
      <c r="AN68" s="1274"/>
      <c r="AO68" s="1275"/>
      <c r="AP68" s="1275"/>
      <c r="AQ68" s="1275"/>
      <c r="AR68" s="1275"/>
      <c r="AS68" s="1275"/>
      <c r="AT68" s="1275"/>
      <c r="AU68" s="1275"/>
      <c r="AV68" s="1275"/>
      <c r="AW68" s="1275"/>
      <c r="AX68" s="1275"/>
      <c r="AY68" s="1275"/>
      <c r="AZ68" s="1275"/>
      <c r="BA68" s="1275"/>
      <c r="BB68" s="1275"/>
      <c r="BC68" s="1275"/>
      <c r="BD68" s="1275"/>
      <c r="BE68" s="1275"/>
      <c r="BF68" s="1275"/>
      <c r="BG68" s="1275"/>
      <c r="BH68" s="1275"/>
      <c r="BI68" s="1275"/>
      <c r="BJ68" s="1275"/>
      <c r="BK68" s="1275"/>
      <c r="BL68" s="1275"/>
      <c r="BM68" s="1275"/>
      <c r="BN68" s="1275"/>
      <c r="BO68" s="1275"/>
      <c r="BP68" s="1275"/>
      <c r="BQ68" s="1275"/>
      <c r="BR68" s="1275"/>
      <c r="BS68" s="1275"/>
      <c r="BT68" s="1275"/>
      <c r="BU68" s="1275"/>
      <c r="BV68" s="1275"/>
      <c r="BW68" s="1275"/>
      <c r="BX68" s="1275"/>
      <c r="BY68" s="1275"/>
      <c r="BZ68" s="1275"/>
      <c r="CA68" s="1275"/>
      <c r="CB68" s="1275"/>
      <c r="CC68" s="1275"/>
      <c r="CD68" s="1275"/>
      <c r="CE68" s="1275"/>
      <c r="CF68" s="1275"/>
      <c r="CG68" s="1275"/>
      <c r="CH68" s="1275"/>
      <c r="CI68" s="1275"/>
      <c r="CJ68" s="1275"/>
      <c r="CK68" s="1275"/>
      <c r="CL68" s="1275"/>
      <c r="CM68" s="1275"/>
      <c r="CN68" s="1275"/>
      <c r="CO68" s="1275"/>
      <c r="CP68" s="1275"/>
      <c r="CQ68" s="1275"/>
      <c r="CR68" s="1275"/>
      <c r="CS68" s="1275"/>
      <c r="CT68" s="1275"/>
      <c r="CU68" s="1275"/>
      <c r="CV68" s="1275"/>
      <c r="CW68" s="1275"/>
      <c r="CX68" s="1275"/>
      <c r="CY68" s="1275"/>
      <c r="CZ68" s="1275"/>
      <c r="DA68" s="1275"/>
      <c r="DB68" s="1275"/>
      <c r="DC68" s="1276"/>
    </row>
    <row r="69" spans="2:107">
      <c r="B69" s="12"/>
      <c r="AN69" s="1277"/>
      <c r="AO69" s="1278"/>
      <c r="AP69" s="1278"/>
      <c r="AQ69" s="1278"/>
      <c r="AR69" s="1278"/>
      <c r="AS69" s="1278"/>
      <c r="AT69" s="1278"/>
      <c r="AU69" s="1278"/>
      <c r="AV69" s="1278"/>
      <c r="AW69" s="1278"/>
      <c r="AX69" s="1278"/>
      <c r="AY69" s="1278"/>
      <c r="AZ69" s="1278"/>
      <c r="BA69" s="1278"/>
      <c r="BB69" s="1278"/>
      <c r="BC69" s="1278"/>
      <c r="BD69" s="1278"/>
      <c r="BE69" s="1278"/>
      <c r="BF69" s="1278"/>
      <c r="BG69" s="1278"/>
      <c r="BH69" s="1278"/>
      <c r="BI69" s="1278"/>
      <c r="BJ69" s="1278"/>
      <c r="BK69" s="1278"/>
      <c r="BL69" s="1278"/>
      <c r="BM69" s="1278"/>
      <c r="BN69" s="1278"/>
      <c r="BO69" s="1278"/>
      <c r="BP69" s="1278"/>
      <c r="BQ69" s="1278"/>
      <c r="BR69" s="1278"/>
      <c r="BS69" s="1278"/>
      <c r="BT69" s="1278"/>
      <c r="BU69" s="1278"/>
      <c r="BV69" s="1278"/>
      <c r="BW69" s="1278"/>
      <c r="BX69" s="1278"/>
      <c r="BY69" s="1278"/>
      <c r="BZ69" s="1278"/>
      <c r="CA69" s="1278"/>
      <c r="CB69" s="1278"/>
      <c r="CC69" s="1278"/>
      <c r="CD69" s="1278"/>
      <c r="CE69" s="1278"/>
      <c r="CF69" s="1278"/>
      <c r="CG69" s="1278"/>
      <c r="CH69" s="1278"/>
      <c r="CI69" s="1278"/>
      <c r="CJ69" s="1278"/>
      <c r="CK69" s="1278"/>
      <c r="CL69" s="1278"/>
      <c r="CM69" s="1278"/>
      <c r="CN69" s="1278"/>
      <c r="CO69" s="1278"/>
      <c r="CP69" s="1278"/>
      <c r="CQ69" s="1278"/>
      <c r="CR69" s="1278"/>
      <c r="CS69" s="1278"/>
      <c r="CT69" s="1278"/>
      <c r="CU69" s="1278"/>
      <c r="CV69" s="1278"/>
      <c r="CW69" s="1278"/>
      <c r="CX69" s="1278"/>
      <c r="CY69" s="1278"/>
      <c r="CZ69" s="1278"/>
      <c r="DA69" s="1278"/>
      <c r="DB69" s="1278"/>
      <c r="DC69" s="1279"/>
    </row>
    <row r="70" spans="2:107">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c r="B71" s="12"/>
      <c r="G71" s="37"/>
      <c r="I71" s="38"/>
      <c r="J71" s="35"/>
      <c r="K71" s="35"/>
      <c r="L71" s="36"/>
      <c r="M71" s="35"/>
      <c r="N71" s="36"/>
      <c r="AM71" s="37"/>
      <c r="AN71" s="3" t="s">
        <v>3</v>
      </c>
    </row>
    <row r="72" spans="2:107">
      <c r="B72" s="12"/>
      <c r="G72" s="1263"/>
      <c r="H72" s="1263"/>
      <c r="I72" s="1263"/>
      <c r="J72" s="1263"/>
      <c r="K72" s="22"/>
      <c r="L72" s="22"/>
      <c r="M72" s="23"/>
      <c r="N72" s="23"/>
      <c r="AN72" s="1281"/>
      <c r="AO72" s="1282"/>
      <c r="AP72" s="1282"/>
      <c r="AQ72" s="1282"/>
      <c r="AR72" s="1282"/>
      <c r="AS72" s="1282"/>
      <c r="AT72" s="1282"/>
      <c r="AU72" s="1282"/>
      <c r="AV72" s="1282"/>
      <c r="AW72" s="1282"/>
      <c r="AX72" s="1282"/>
      <c r="AY72" s="1282"/>
      <c r="AZ72" s="1282"/>
      <c r="BA72" s="1282"/>
      <c r="BB72" s="1282"/>
      <c r="BC72" s="1282"/>
      <c r="BD72" s="1282"/>
      <c r="BE72" s="1282"/>
      <c r="BF72" s="1282"/>
      <c r="BG72" s="1282"/>
      <c r="BH72" s="1282"/>
      <c r="BI72" s="1282"/>
      <c r="BJ72" s="1282"/>
      <c r="BK72" s="1282"/>
      <c r="BL72" s="1282"/>
      <c r="BM72" s="1282"/>
      <c r="BN72" s="1282"/>
      <c r="BO72" s="1283"/>
      <c r="BP72" s="1269" t="s">
        <v>4</v>
      </c>
      <c r="BQ72" s="1269"/>
      <c r="BR72" s="1269"/>
      <c r="BS72" s="1269"/>
      <c r="BT72" s="1269"/>
      <c r="BU72" s="1269"/>
      <c r="BV72" s="1269"/>
      <c r="BW72" s="1269"/>
      <c r="BX72" s="1269" t="s">
        <v>5</v>
      </c>
      <c r="BY72" s="1269"/>
      <c r="BZ72" s="1269"/>
      <c r="CA72" s="1269"/>
      <c r="CB72" s="1269"/>
      <c r="CC72" s="1269"/>
      <c r="CD72" s="1269"/>
      <c r="CE72" s="1269"/>
      <c r="CF72" s="1269" t="s">
        <v>6</v>
      </c>
      <c r="CG72" s="1269"/>
      <c r="CH72" s="1269"/>
      <c r="CI72" s="1269"/>
      <c r="CJ72" s="1269"/>
      <c r="CK72" s="1269"/>
      <c r="CL72" s="1269"/>
      <c r="CM72" s="1269"/>
      <c r="CN72" s="1269" t="s">
        <v>7</v>
      </c>
      <c r="CO72" s="1269"/>
      <c r="CP72" s="1269"/>
      <c r="CQ72" s="1269"/>
      <c r="CR72" s="1269"/>
      <c r="CS72" s="1269"/>
      <c r="CT72" s="1269"/>
      <c r="CU72" s="1269"/>
      <c r="CV72" s="1269" t="s">
        <v>8</v>
      </c>
      <c r="CW72" s="1269"/>
      <c r="CX72" s="1269"/>
      <c r="CY72" s="1269"/>
      <c r="CZ72" s="1269"/>
      <c r="DA72" s="1269"/>
      <c r="DB72" s="1269"/>
      <c r="DC72" s="1269"/>
    </row>
    <row r="73" spans="2:107">
      <c r="B73" s="12"/>
      <c r="G73" s="1280"/>
      <c r="H73" s="1280"/>
      <c r="I73" s="1280"/>
      <c r="J73" s="1280"/>
      <c r="K73" s="1264"/>
      <c r="L73" s="1264"/>
      <c r="M73" s="1264"/>
      <c r="N73" s="1264"/>
      <c r="AM73" s="21"/>
      <c r="AN73" s="1268" t="s">
        <v>9</v>
      </c>
      <c r="AO73" s="1268"/>
      <c r="AP73" s="1268"/>
      <c r="AQ73" s="1268"/>
      <c r="AR73" s="1268"/>
      <c r="AS73" s="1268"/>
      <c r="AT73" s="1268"/>
      <c r="AU73" s="1268"/>
      <c r="AV73" s="1268"/>
      <c r="AW73" s="1268"/>
      <c r="AX73" s="1268"/>
      <c r="AY73" s="1268"/>
      <c r="AZ73" s="1268"/>
      <c r="BA73" s="1268"/>
      <c r="BB73" s="1268" t="s">
        <v>10</v>
      </c>
      <c r="BC73" s="1268"/>
      <c r="BD73" s="1268"/>
      <c r="BE73" s="1268"/>
      <c r="BF73" s="1268"/>
      <c r="BG73" s="1268"/>
      <c r="BH73" s="1268"/>
      <c r="BI73" s="1268"/>
      <c r="BJ73" s="1268"/>
      <c r="BK73" s="1268"/>
      <c r="BL73" s="1268"/>
      <c r="BM73" s="1268"/>
      <c r="BN73" s="1268"/>
      <c r="BO73" s="1268"/>
      <c r="BP73" s="1265">
        <v>47.5</v>
      </c>
      <c r="BQ73" s="1265"/>
      <c r="BR73" s="1265"/>
      <c r="BS73" s="1265"/>
      <c r="BT73" s="1265"/>
      <c r="BU73" s="1265"/>
      <c r="BV73" s="1265"/>
      <c r="BW73" s="1265"/>
      <c r="BX73" s="1265">
        <v>41</v>
      </c>
      <c r="BY73" s="1265"/>
      <c r="BZ73" s="1265"/>
      <c r="CA73" s="1265"/>
      <c r="CB73" s="1265"/>
      <c r="CC73" s="1265"/>
      <c r="CD73" s="1265"/>
      <c r="CE73" s="1265"/>
      <c r="CF73" s="1265">
        <v>35.5</v>
      </c>
      <c r="CG73" s="1265"/>
      <c r="CH73" s="1265"/>
      <c r="CI73" s="1265"/>
      <c r="CJ73" s="1265"/>
      <c r="CK73" s="1265"/>
      <c r="CL73" s="1265"/>
      <c r="CM73" s="1265"/>
      <c r="CN73" s="1265">
        <v>24.2</v>
      </c>
      <c r="CO73" s="1265"/>
      <c r="CP73" s="1265"/>
      <c r="CQ73" s="1265"/>
      <c r="CR73" s="1265"/>
      <c r="CS73" s="1265"/>
      <c r="CT73" s="1265"/>
      <c r="CU73" s="1265"/>
      <c r="CV73" s="1265">
        <v>6</v>
      </c>
      <c r="CW73" s="1265"/>
      <c r="CX73" s="1265"/>
      <c r="CY73" s="1265"/>
      <c r="CZ73" s="1265"/>
      <c r="DA73" s="1265"/>
      <c r="DB73" s="1265"/>
      <c r="DC73" s="1265"/>
    </row>
    <row r="74" spans="2:107">
      <c r="B74" s="12"/>
      <c r="G74" s="1280"/>
      <c r="H74" s="1280"/>
      <c r="I74" s="1280"/>
      <c r="J74" s="1280"/>
      <c r="K74" s="1264"/>
      <c r="L74" s="1264"/>
      <c r="M74" s="1264"/>
      <c r="N74" s="1264"/>
      <c r="AM74" s="21"/>
      <c r="AN74" s="1268"/>
      <c r="AO74" s="1268"/>
      <c r="AP74" s="1268"/>
      <c r="AQ74" s="1268"/>
      <c r="AR74" s="1268"/>
      <c r="AS74" s="1268"/>
      <c r="AT74" s="1268"/>
      <c r="AU74" s="1268"/>
      <c r="AV74" s="1268"/>
      <c r="AW74" s="1268"/>
      <c r="AX74" s="1268"/>
      <c r="AY74" s="1268"/>
      <c r="AZ74" s="1268"/>
      <c r="BA74" s="1268"/>
      <c r="BB74" s="1268"/>
      <c r="BC74" s="1268"/>
      <c r="BD74" s="1268"/>
      <c r="BE74" s="1268"/>
      <c r="BF74" s="1268"/>
      <c r="BG74" s="1268"/>
      <c r="BH74" s="1268"/>
      <c r="BI74" s="1268"/>
      <c r="BJ74" s="1268"/>
      <c r="BK74" s="1268"/>
      <c r="BL74" s="1268"/>
      <c r="BM74" s="1268"/>
      <c r="BN74" s="1268"/>
      <c r="BO74" s="1268"/>
      <c r="BP74" s="1265"/>
      <c r="BQ74" s="1265"/>
      <c r="BR74" s="1265"/>
      <c r="BS74" s="1265"/>
      <c r="BT74" s="1265"/>
      <c r="BU74" s="1265"/>
      <c r="BV74" s="1265"/>
      <c r="BW74" s="1265"/>
      <c r="BX74" s="1265"/>
      <c r="BY74" s="1265"/>
      <c r="BZ74" s="1265"/>
      <c r="CA74" s="1265"/>
      <c r="CB74" s="1265"/>
      <c r="CC74" s="1265"/>
      <c r="CD74" s="1265"/>
      <c r="CE74" s="1265"/>
      <c r="CF74" s="1265"/>
      <c r="CG74" s="1265"/>
      <c r="CH74" s="1265"/>
      <c r="CI74" s="1265"/>
      <c r="CJ74" s="1265"/>
      <c r="CK74" s="1265"/>
      <c r="CL74" s="1265"/>
      <c r="CM74" s="1265"/>
      <c r="CN74" s="1265"/>
      <c r="CO74" s="1265"/>
      <c r="CP74" s="1265"/>
      <c r="CQ74" s="1265"/>
      <c r="CR74" s="1265"/>
      <c r="CS74" s="1265"/>
      <c r="CT74" s="1265"/>
      <c r="CU74" s="1265"/>
      <c r="CV74" s="1265"/>
      <c r="CW74" s="1265"/>
      <c r="CX74" s="1265"/>
      <c r="CY74" s="1265"/>
      <c r="CZ74" s="1265"/>
      <c r="DA74" s="1265"/>
      <c r="DB74" s="1265"/>
      <c r="DC74" s="1265"/>
    </row>
    <row r="75" spans="2:107">
      <c r="B75" s="12"/>
      <c r="G75" s="1280"/>
      <c r="H75" s="1280"/>
      <c r="I75" s="1263"/>
      <c r="J75" s="1263"/>
      <c r="K75" s="1270"/>
      <c r="L75" s="1270"/>
      <c r="M75" s="1270"/>
      <c r="N75" s="1270"/>
      <c r="AM75" s="21"/>
      <c r="AN75" s="1268"/>
      <c r="AO75" s="1268"/>
      <c r="AP75" s="1268"/>
      <c r="AQ75" s="1268"/>
      <c r="AR75" s="1268"/>
      <c r="AS75" s="1268"/>
      <c r="AT75" s="1268"/>
      <c r="AU75" s="1268"/>
      <c r="AV75" s="1268"/>
      <c r="AW75" s="1268"/>
      <c r="AX75" s="1268"/>
      <c r="AY75" s="1268"/>
      <c r="AZ75" s="1268"/>
      <c r="BA75" s="1268"/>
      <c r="BB75" s="1268" t="s">
        <v>14</v>
      </c>
      <c r="BC75" s="1268"/>
      <c r="BD75" s="1268"/>
      <c r="BE75" s="1268"/>
      <c r="BF75" s="1268"/>
      <c r="BG75" s="1268"/>
      <c r="BH75" s="1268"/>
      <c r="BI75" s="1268"/>
      <c r="BJ75" s="1268"/>
      <c r="BK75" s="1268"/>
      <c r="BL75" s="1268"/>
      <c r="BM75" s="1268"/>
      <c r="BN75" s="1268"/>
      <c r="BO75" s="1268"/>
      <c r="BP75" s="1265">
        <v>4.4000000000000004</v>
      </c>
      <c r="BQ75" s="1265"/>
      <c r="BR75" s="1265"/>
      <c r="BS75" s="1265"/>
      <c r="BT75" s="1265"/>
      <c r="BU75" s="1265"/>
      <c r="BV75" s="1265"/>
      <c r="BW75" s="1265"/>
      <c r="BX75" s="1265">
        <v>3.5</v>
      </c>
      <c r="BY75" s="1265"/>
      <c r="BZ75" s="1265"/>
      <c r="CA75" s="1265"/>
      <c r="CB75" s="1265"/>
      <c r="CC75" s="1265"/>
      <c r="CD75" s="1265"/>
      <c r="CE75" s="1265"/>
      <c r="CF75" s="1265">
        <v>3.7</v>
      </c>
      <c r="CG75" s="1265"/>
      <c r="CH75" s="1265"/>
      <c r="CI75" s="1265"/>
      <c r="CJ75" s="1265"/>
      <c r="CK75" s="1265"/>
      <c r="CL75" s="1265"/>
      <c r="CM75" s="1265"/>
      <c r="CN75" s="1265">
        <v>4.7</v>
      </c>
      <c r="CO75" s="1265"/>
      <c r="CP75" s="1265"/>
      <c r="CQ75" s="1265"/>
      <c r="CR75" s="1265"/>
      <c r="CS75" s="1265"/>
      <c r="CT75" s="1265"/>
      <c r="CU75" s="1265"/>
      <c r="CV75" s="1265">
        <v>5.3</v>
      </c>
      <c r="CW75" s="1265"/>
      <c r="CX75" s="1265"/>
      <c r="CY75" s="1265"/>
      <c r="CZ75" s="1265"/>
      <c r="DA75" s="1265"/>
      <c r="DB75" s="1265"/>
      <c r="DC75" s="1265"/>
    </row>
    <row r="76" spans="2:107">
      <c r="B76" s="12"/>
      <c r="G76" s="1280"/>
      <c r="H76" s="1280"/>
      <c r="I76" s="1263"/>
      <c r="J76" s="1263"/>
      <c r="K76" s="1270"/>
      <c r="L76" s="1270"/>
      <c r="M76" s="1270"/>
      <c r="N76" s="1270"/>
      <c r="AM76" s="21"/>
      <c r="AN76" s="1268"/>
      <c r="AO76" s="1268"/>
      <c r="AP76" s="1268"/>
      <c r="AQ76" s="1268"/>
      <c r="AR76" s="1268"/>
      <c r="AS76" s="1268"/>
      <c r="AT76" s="1268"/>
      <c r="AU76" s="1268"/>
      <c r="AV76" s="1268"/>
      <c r="AW76" s="1268"/>
      <c r="AX76" s="1268"/>
      <c r="AY76" s="1268"/>
      <c r="AZ76" s="1268"/>
      <c r="BA76" s="1268"/>
      <c r="BB76" s="1268"/>
      <c r="BC76" s="1268"/>
      <c r="BD76" s="1268"/>
      <c r="BE76" s="1268"/>
      <c r="BF76" s="1268"/>
      <c r="BG76" s="1268"/>
      <c r="BH76" s="1268"/>
      <c r="BI76" s="1268"/>
      <c r="BJ76" s="1268"/>
      <c r="BK76" s="1268"/>
      <c r="BL76" s="1268"/>
      <c r="BM76" s="1268"/>
      <c r="BN76" s="1268"/>
      <c r="BO76" s="1268"/>
      <c r="BP76" s="1265"/>
      <c r="BQ76" s="1265"/>
      <c r="BR76" s="1265"/>
      <c r="BS76" s="1265"/>
      <c r="BT76" s="1265"/>
      <c r="BU76" s="1265"/>
      <c r="BV76" s="1265"/>
      <c r="BW76" s="1265"/>
      <c r="BX76" s="1265"/>
      <c r="BY76" s="1265"/>
      <c r="BZ76" s="1265"/>
      <c r="CA76" s="1265"/>
      <c r="CB76" s="1265"/>
      <c r="CC76" s="1265"/>
      <c r="CD76" s="1265"/>
      <c r="CE76" s="1265"/>
      <c r="CF76" s="1265"/>
      <c r="CG76" s="1265"/>
      <c r="CH76" s="1265"/>
      <c r="CI76" s="1265"/>
      <c r="CJ76" s="1265"/>
      <c r="CK76" s="1265"/>
      <c r="CL76" s="1265"/>
      <c r="CM76" s="1265"/>
      <c r="CN76" s="1265"/>
      <c r="CO76" s="1265"/>
      <c r="CP76" s="1265"/>
      <c r="CQ76" s="1265"/>
      <c r="CR76" s="1265"/>
      <c r="CS76" s="1265"/>
      <c r="CT76" s="1265"/>
      <c r="CU76" s="1265"/>
      <c r="CV76" s="1265"/>
      <c r="CW76" s="1265"/>
      <c r="CX76" s="1265"/>
      <c r="CY76" s="1265"/>
      <c r="CZ76" s="1265"/>
      <c r="DA76" s="1265"/>
      <c r="DB76" s="1265"/>
      <c r="DC76" s="1265"/>
    </row>
    <row r="77" spans="2:107">
      <c r="B77" s="12"/>
      <c r="G77" s="1263"/>
      <c r="H77" s="1263"/>
      <c r="I77" s="1263"/>
      <c r="J77" s="1263"/>
      <c r="K77" s="1264"/>
      <c r="L77" s="1264"/>
      <c r="M77" s="1264"/>
      <c r="N77" s="1264"/>
      <c r="AN77" s="1269" t="s">
        <v>12</v>
      </c>
      <c r="AO77" s="1269"/>
      <c r="AP77" s="1269"/>
      <c r="AQ77" s="1269"/>
      <c r="AR77" s="1269"/>
      <c r="AS77" s="1269"/>
      <c r="AT77" s="1269"/>
      <c r="AU77" s="1269"/>
      <c r="AV77" s="1269"/>
      <c r="AW77" s="1269"/>
      <c r="AX77" s="1269"/>
      <c r="AY77" s="1269"/>
      <c r="AZ77" s="1269"/>
      <c r="BA77" s="1269"/>
      <c r="BB77" s="1268" t="s">
        <v>10</v>
      </c>
      <c r="BC77" s="1268"/>
      <c r="BD77" s="1268"/>
      <c r="BE77" s="1268"/>
      <c r="BF77" s="1268"/>
      <c r="BG77" s="1268"/>
      <c r="BH77" s="1268"/>
      <c r="BI77" s="1268"/>
      <c r="BJ77" s="1268"/>
      <c r="BK77" s="1268"/>
      <c r="BL77" s="1268"/>
      <c r="BM77" s="1268"/>
      <c r="BN77" s="1268"/>
      <c r="BO77" s="1268"/>
      <c r="BP77" s="1265">
        <v>45.9</v>
      </c>
      <c r="BQ77" s="1265"/>
      <c r="BR77" s="1265"/>
      <c r="BS77" s="1265"/>
      <c r="BT77" s="1265"/>
      <c r="BU77" s="1265"/>
      <c r="BV77" s="1265"/>
      <c r="BW77" s="1265"/>
      <c r="BX77" s="1265">
        <v>39</v>
      </c>
      <c r="BY77" s="1265"/>
      <c r="BZ77" s="1265"/>
      <c r="CA77" s="1265"/>
      <c r="CB77" s="1265"/>
      <c r="CC77" s="1265"/>
      <c r="CD77" s="1265"/>
      <c r="CE77" s="1265"/>
      <c r="CF77" s="1265">
        <v>32.5</v>
      </c>
      <c r="CG77" s="1265"/>
      <c r="CH77" s="1265"/>
      <c r="CI77" s="1265"/>
      <c r="CJ77" s="1265"/>
      <c r="CK77" s="1265"/>
      <c r="CL77" s="1265"/>
      <c r="CM77" s="1265"/>
      <c r="CN77" s="1265">
        <v>30.2</v>
      </c>
      <c r="CO77" s="1265"/>
      <c r="CP77" s="1265"/>
      <c r="CQ77" s="1265"/>
      <c r="CR77" s="1265"/>
      <c r="CS77" s="1265"/>
      <c r="CT77" s="1265"/>
      <c r="CU77" s="1265"/>
      <c r="CV77" s="1265">
        <v>25.4</v>
      </c>
      <c r="CW77" s="1265"/>
      <c r="CX77" s="1265"/>
      <c r="CY77" s="1265"/>
      <c r="CZ77" s="1265"/>
      <c r="DA77" s="1265"/>
      <c r="DB77" s="1265"/>
      <c r="DC77" s="1265"/>
    </row>
    <row r="78" spans="2:107">
      <c r="B78" s="12"/>
      <c r="G78" s="1263"/>
      <c r="H78" s="1263"/>
      <c r="I78" s="1263"/>
      <c r="J78" s="1263"/>
      <c r="K78" s="1264"/>
      <c r="L78" s="1264"/>
      <c r="M78" s="1264"/>
      <c r="N78" s="1264"/>
      <c r="AN78" s="1269"/>
      <c r="AO78" s="1269"/>
      <c r="AP78" s="1269"/>
      <c r="AQ78" s="1269"/>
      <c r="AR78" s="1269"/>
      <c r="AS78" s="1269"/>
      <c r="AT78" s="1269"/>
      <c r="AU78" s="1269"/>
      <c r="AV78" s="1269"/>
      <c r="AW78" s="1269"/>
      <c r="AX78" s="1269"/>
      <c r="AY78" s="1269"/>
      <c r="AZ78" s="1269"/>
      <c r="BA78" s="1269"/>
      <c r="BB78" s="1268"/>
      <c r="BC78" s="1268"/>
      <c r="BD78" s="1268"/>
      <c r="BE78" s="1268"/>
      <c r="BF78" s="1268"/>
      <c r="BG78" s="1268"/>
      <c r="BH78" s="1268"/>
      <c r="BI78" s="1268"/>
      <c r="BJ78" s="1268"/>
      <c r="BK78" s="1268"/>
      <c r="BL78" s="1268"/>
      <c r="BM78" s="1268"/>
      <c r="BN78" s="1268"/>
      <c r="BO78" s="1268"/>
      <c r="BP78" s="1265"/>
      <c r="BQ78" s="1265"/>
      <c r="BR78" s="1265"/>
      <c r="BS78" s="1265"/>
      <c r="BT78" s="1265"/>
      <c r="BU78" s="1265"/>
      <c r="BV78" s="1265"/>
      <c r="BW78" s="1265"/>
      <c r="BX78" s="1265"/>
      <c r="BY78" s="1265"/>
      <c r="BZ78" s="1265"/>
      <c r="CA78" s="1265"/>
      <c r="CB78" s="1265"/>
      <c r="CC78" s="1265"/>
      <c r="CD78" s="1265"/>
      <c r="CE78" s="1265"/>
      <c r="CF78" s="1265"/>
      <c r="CG78" s="1265"/>
      <c r="CH78" s="1265"/>
      <c r="CI78" s="1265"/>
      <c r="CJ78" s="1265"/>
      <c r="CK78" s="1265"/>
      <c r="CL78" s="1265"/>
      <c r="CM78" s="1265"/>
      <c r="CN78" s="1265"/>
      <c r="CO78" s="1265"/>
      <c r="CP78" s="1265"/>
      <c r="CQ78" s="1265"/>
      <c r="CR78" s="1265"/>
      <c r="CS78" s="1265"/>
      <c r="CT78" s="1265"/>
      <c r="CU78" s="1265"/>
      <c r="CV78" s="1265"/>
      <c r="CW78" s="1265"/>
      <c r="CX78" s="1265"/>
      <c r="CY78" s="1265"/>
      <c r="CZ78" s="1265"/>
      <c r="DA78" s="1265"/>
      <c r="DB78" s="1265"/>
      <c r="DC78" s="1265"/>
    </row>
    <row r="79" spans="2:107">
      <c r="B79" s="12"/>
      <c r="G79" s="1263"/>
      <c r="H79" s="1263"/>
      <c r="I79" s="1266"/>
      <c r="J79" s="1266"/>
      <c r="K79" s="1267"/>
      <c r="L79" s="1267"/>
      <c r="M79" s="1267"/>
      <c r="N79" s="1267"/>
      <c r="AN79" s="1269"/>
      <c r="AO79" s="1269"/>
      <c r="AP79" s="1269"/>
      <c r="AQ79" s="1269"/>
      <c r="AR79" s="1269"/>
      <c r="AS79" s="1269"/>
      <c r="AT79" s="1269"/>
      <c r="AU79" s="1269"/>
      <c r="AV79" s="1269"/>
      <c r="AW79" s="1269"/>
      <c r="AX79" s="1269"/>
      <c r="AY79" s="1269"/>
      <c r="AZ79" s="1269"/>
      <c r="BA79" s="1269"/>
      <c r="BB79" s="1268" t="s">
        <v>14</v>
      </c>
      <c r="BC79" s="1268"/>
      <c r="BD79" s="1268"/>
      <c r="BE79" s="1268"/>
      <c r="BF79" s="1268"/>
      <c r="BG79" s="1268"/>
      <c r="BH79" s="1268"/>
      <c r="BI79" s="1268"/>
      <c r="BJ79" s="1268"/>
      <c r="BK79" s="1268"/>
      <c r="BL79" s="1268"/>
      <c r="BM79" s="1268"/>
      <c r="BN79" s="1268"/>
      <c r="BO79" s="1268"/>
      <c r="BP79" s="1265">
        <v>8.8000000000000007</v>
      </c>
      <c r="BQ79" s="1265"/>
      <c r="BR79" s="1265"/>
      <c r="BS79" s="1265"/>
      <c r="BT79" s="1265"/>
      <c r="BU79" s="1265"/>
      <c r="BV79" s="1265"/>
      <c r="BW79" s="1265"/>
      <c r="BX79" s="1265">
        <v>9</v>
      </c>
      <c r="BY79" s="1265"/>
      <c r="BZ79" s="1265"/>
      <c r="CA79" s="1265"/>
      <c r="CB79" s="1265"/>
      <c r="CC79" s="1265"/>
      <c r="CD79" s="1265"/>
      <c r="CE79" s="1265"/>
      <c r="CF79" s="1265">
        <v>8.1999999999999993</v>
      </c>
      <c r="CG79" s="1265"/>
      <c r="CH79" s="1265"/>
      <c r="CI79" s="1265"/>
      <c r="CJ79" s="1265"/>
      <c r="CK79" s="1265"/>
      <c r="CL79" s="1265"/>
      <c r="CM79" s="1265"/>
      <c r="CN79" s="1265">
        <v>8</v>
      </c>
      <c r="CO79" s="1265"/>
      <c r="CP79" s="1265"/>
      <c r="CQ79" s="1265"/>
      <c r="CR79" s="1265"/>
      <c r="CS79" s="1265"/>
      <c r="CT79" s="1265"/>
      <c r="CU79" s="1265"/>
      <c r="CV79" s="1265">
        <v>7.8</v>
      </c>
      <c r="CW79" s="1265"/>
      <c r="CX79" s="1265"/>
      <c r="CY79" s="1265"/>
      <c r="CZ79" s="1265"/>
      <c r="DA79" s="1265"/>
      <c r="DB79" s="1265"/>
      <c r="DC79" s="1265"/>
    </row>
    <row r="80" spans="2:107">
      <c r="B80" s="12"/>
      <c r="G80" s="1263"/>
      <c r="H80" s="1263"/>
      <c r="I80" s="1266"/>
      <c r="J80" s="1266"/>
      <c r="K80" s="1267"/>
      <c r="L80" s="1267"/>
      <c r="M80" s="1267"/>
      <c r="N80" s="1267"/>
      <c r="AN80" s="1269"/>
      <c r="AO80" s="1269"/>
      <c r="AP80" s="1269"/>
      <c r="AQ80" s="1269"/>
      <c r="AR80" s="1269"/>
      <c r="AS80" s="1269"/>
      <c r="AT80" s="1269"/>
      <c r="AU80" s="1269"/>
      <c r="AV80" s="1269"/>
      <c r="AW80" s="1269"/>
      <c r="AX80" s="1269"/>
      <c r="AY80" s="1269"/>
      <c r="AZ80" s="1269"/>
      <c r="BA80" s="1269"/>
      <c r="BB80" s="1268"/>
      <c r="BC80" s="1268"/>
      <c r="BD80" s="1268"/>
      <c r="BE80" s="1268"/>
      <c r="BF80" s="1268"/>
      <c r="BG80" s="1268"/>
      <c r="BH80" s="1268"/>
      <c r="BI80" s="1268"/>
      <c r="BJ80" s="1268"/>
      <c r="BK80" s="1268"/>
      <c r="BL80" s="1268"/>
      <c r="BM80" s="1268"/>
      <c r="BN80" s="1268"/>
      <c r="BO80" s="1268"/>
      <c r="BP80" s="1265"/>
      <c r="BQ80" s="1265"/>
      <c r="BR80" s="1265"/>
      <c r="BS80" s="1265"/>
      <c r="BT80" s="1265"/>
      <c r="BU80" s="1265"/>
      <c r="BV80" s="1265"/>
      <c r="BW80" s="1265"/>
      <c r="BX80" s="1265"/>
      <c r="BY80" s="1265"/>
      <c r="BZ80" s="1265"/>
      <c r="CA80" s="1265"/>
      <c r="CB80" s="1265"/>
      <c r="CC80" s="1265"/>
      <c r="CD80" s="1265"/>
      <c r="CE80" s="1265"/>
      <c r="CF80" s="1265"/>
      <c r="CG80" s="1265"/>
      <c r="CH80" s="1265"/>
      <c r="CI80" s="1265"/>
      <c r="CJ80" s="1265"/>
      <c r="CK80" s="1265"/>
      <c r="CL80" s="1265"/>
      <c r="CM80" s="1265"/>
      <c r="CN80" s="1265"/>
      <c r="CO80" s="1265"/>
      <c r="CP80" s="1265"/>
      <c r="CQ80" s="1265"/>
      <c r="CR80" s="1265"/>
      <c r="CS80" s="1265"/>
      <c r="CT80" s="1265"/>
      <c r="CU80" s="1265"/>
      <c r="CV80" s="1265"/>
      <c r="CW80" s="1265"/>
      <c r="CX80" s="1265"/>
      <c r="CY80" s="1265"/>
      <c r="CZ80" s="1265"/>
      <c r="DA80" s="1265"/>
      <c r="DB80" s="1265"/>
      <c r="DC80" s="1265"/>
    </row>
    <row r="81" spans="2:109">
      <c r="B81" s="12"/>
    </row>
    <row r="82" spans="2:109" ht="17.2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c r="DD84" s="3"/>
      <c r="DE84" s="3"/>
    </row>
    <row r="85" spans="2:109">
      <c r="DD85" s="3"/>
      <c r="DE85" s="3"/>
    </row>
    <row r="86" spans="2:109" hidden="1">
      <c r="DD86" s="3"/>
      <c r="DE86" s="3"/>
    </row>
    <row r="87" spans="2:109" hidden="1">
      <c r="K87" s="40"/>
      <c r="AQ87" s="40"/>
      <c r="BC87" s="40"/>
      <c r="BO87" s="40"/>
      <c r="CA87" s="40"/>
      <c r="CM87" s="40"/>
      <c r="CY87" s="40"/>
      <c r="DD87" s="3"/>
      <c r="DE87" s="3"/>
    </row>
    <row r="88" spans="2:109" hidden="1">
      <c r="DD88" s="3"/>
      <c r="DE88" s="3"/>
    </row>
    <row r="89" spans="2:109" hidden="1">
      <c r="DD89" s="3"/>
      <c r="DE89" s="3"/>
    </row>
    <row r="90" spans="2:109" hidden="1">
      <c r="DD90" s="3"/>
      <c r="DE90" s="3"/>
    </row>
    <row r="91" spans="2:109" hidden="1">
      <c r="DD91" s="3"/>
      <c r="DE91" s="3"/>
    </row>
    <row r="92" spans="2:109" ht="13.5" hidden="1" customHeight="1">
      <c r="DD92" s="3"/>
      <c r="DE92" s="3"/>
    </row>
    <row r="93" spans="2:109" ht="13.5" hidden="1" customHeight="1">
      <c r="DD93" s="3"/>
      <c r="DE93" s="3"/>
    </row>
    <row r="94" spans="2:109" ht="13.5" hidden="1" customHeight="1">
      <c r="DD94" s="3"/>
      <c r="DE94" s="3"/>
    </row>
    <row r="95" spans="2:109" ht="13.5" hidden="1" customHeight="1">
      <c r="DD95" s="3"/>
      <c r="DE95" s="3"/>
    </row>
    <row r="96" spans="2:109" ht="13.5" hidden="1" customHeight="1">
      <c r="DD96" s="3"/>
      <c r="DE96" s="3"/>
    </row>
    <row r="97" spans="108:109" ht="13.5" hidden="1" customHeight="1">
      <c r="DD97" s="3"/>
      <c r="DE97" s="3"/>
    </row>
    <row r="98" spans="108:109" ht="13.5" hidden="1" customHeight="1">
      <c r="DD98" s="3"/>
      <c r="DE98" s="3"/>
    </row>
    <row r="99" spans="108:109" ht="13.5" hidden="1" customHeight="1">
      <c r="DD99" s="3"/>
      <c r="DE99" s="3"/>
    </row>
    <row r="100" spans="108:109" ht="13.5" hidden="1" customHeight="1">
      <c r="DD100" s="3"/>
      <c r="DE100" s="3"/>
    </row>
    <row r="101" spans="108:109" ht="13.5" hidden="1" customHeight="1">
      <c r="DD101" s="3"/>
      <c r="DE101" s="3"/>
    </row>
    <row r="102" spans="108:109" ht="13.5" hidden="1" customHeight="1">
      <c r="DD102" s="3"/>
      <c r="DE102" s="3"/>
    </row>
    <row r="103" spans="108:109" ht="13.5" hidden="1" customHeight="1">
      <c r="DD103" s="3"/>
      <c r="DE103" s="3"/>
    </row>
    <row r="104" spans="108:109" ht="13.5" hidden="1" customHeight="1">
      <c r="DD104" s="3"/>
      <c r="DE104" s="3"/>
    </row>
    <row r="105" spans="108:109" ht="13.5" hidden="1" customHeight="1">
      <c r="DD105" s="3"/>
      <c r="DE105" s="3"/>
    </row>
    <row r="106" spans="108:109" ht="13.5" hidden="1" customHeight="1">
      <c r="DD106" s="3"/>
      <c r="DE106" s="3"/>
    </row>
    <row r="107" spans="108:109" ht="13.5" hidden="1" customHeight="1">
      <c r="DD107" s="3"/>
      <c r="DE107" s="3"/>
    </row>
    <row r="108" spans="108:109" ht="13.5" hidden="1" customHeight="1">
      <c r="DD108" s="3"/>
      <c r="DE108" s="3"/>
    </row>
    <row r="109" spans="108:109" ht="13.5" hidden="1" customHeight="1">
      <c r="DD109" s="3"/>
      <c r="DE109" s="3"/>
    </row>
    <row r="110" spans="108:109" ht="13.5" hidden="1" customHeight="1">
      <c r="DD110" s="3"/>
      <c r="DE110" s="3"/>
    </row>
    <row r="111" spans="108:109" ht="13.5" hidden="1" customHeight="1">
      <c r="DD111" s="3"/>
      <c r="DE111" s="3"/>
    </row>
    <row r="112" spans="108:109" ht="13.5" hidden="1" customHeight="1">
      <c r="DD112" s="3"/>
      <c r="DE112" s="3"/>
    </row>
    <row r="113" spans="108:109" ht="13.5" hidden="1" customHeight="1">
      <c r="DD113" s="3"/>
      <c r="DE113" s="3"/>
    </row>
    <row r="114" spans="108:109" ht="13.5" hidden="1" customHeight="1">
      <c r="DD114" s="3"/>
      <c r="DE114" s="3"/>
    </row>
    <row r="115" spans="108:109" ht="13.5" hidden="1" customHeight="1">
      <c r="DD115" s="3"/>
      <c r="DE115" s="3"/>
    </row>
    <row r="116" spans="108:109" ht="13.5" hidden="1" customHeight="1">
      <c r="DD116" s="3"/>
      <c r="DE116" s="3"/>
    </row>
    <row r="117" spans="108:109" ht="13.5" hidden="1" customHeight="1">
      <c r="DD117" s="3"/>
      <c r="DE117" s="3"/>
    </row>
    <row r="118" spans="108:109" ht="13.5" hidden="1" customHeight="1">
      <c r="DD118" s="3"/>
      <c r="DE118" s="3"/>
    </row>
    <row r="119" spans="108:109" ht="13.5" hidden="1" customHeight="1">
      <c r="DD119" s="3"/>
      <c r="DE119" s="3"/>
    </row>
    <row r="120" spans="108:109" ht="13.5" hidden="1" customHeight="1">
      <c r="DD120" s="3"/>
      <c r="DE120" s="3"/>
    </row>
    <row r="121" spans="108:109" ht="13.5" hidden="1" customHeight="1">
      <c r="DD121" s="3"/>
      <c r="DE121" s="3"/>
    </row>
    <row r="122" spans="108:109" ht="13.5" hidden="1" customHeight="1">
      <c r="DD122" s="3"/>
      <c r="DE122" s="3"/>
    </row>
    <row r="123" spans="108:109" ht="13.5" hidden="1" customHeight="1">
      <c r="DD123" s="3"/>
      <c r="DE123" s="3"/>
    </row>
    <row r="124" spans="108:109" ht="13.5" hidden="1" customHeight="1">
      <c r="DD124" s="3"/>
      <c r="DE124" s="3"/>
    </row>
    <row r="125" spans="108:109" ht="13.5" hidden="1" customHeight="1">
      <c r="DD125" s="3"/>
      <c r="DE125" s="3"/>
    </row>
    <row r="126" spans="108:109" ht="13.5" hidden="1" customHeight="1">
      <c r="DD126" s="3"/>
      <c r="DE126" s="3"/>
    </row>
    <row r="127" spans="108:109" ht="13.5" hidden="1" customHeight="1">
      <c r="DD127" s="3"/>
      <c r="DE127" s="3"/>
    </row>
    <row r="128" spans="108:109" ht="13.5" hidden="1" customHeight="1">
      <c r="DD128" s="3"/>
      <c r="DE128" s="3"/>
    </row>
    <row r="129" spans="108:109" ht="13.5" hidden="1" customHeight="1">
      <c r="DD129" s="3"/>
      <c r="DE129" s="3"/>
    </row>
    <row r="130" spans="108:109" ht="13.5" hidden="1" customHeight="1">
      <c r="DD130" s="3"/>
      <c r="DE130" s="3"/>
    </row>
    <row r="131" spans="108:109" ht="13.5" hidden="1" customHeight="1">
      <c r="DD131" s="3"/>
      <c r="DE131" s="3"/>
    </row>
    <row r="132" spans="108:109" ht="13.5" hidden="1" customHeight="1">
      <c r="DD132" s="3"/>
      <c r="DE132" s="3"/>
    </row>
    <row r="133" spans="108:109" ht="13.5" hidden="1" customHeight="1">
      <c r="DD133" s="3"/>
      <c r="DE133" s="3"/>
    </row>
    <row r="134" spans="108:109" ht="13.5" hidden="1" customHeight="1">
      <c r="DD134" s="3"/>
      <c r="DE134" s="3"/>
    </row>
    <row r="135" spans="108:109" ht="13.5" hidden="1" customHeight="1">
      <c r="DD135" s="3"/>
      <c r="DE135" s="3"/>
    </row>
    <row r="136" spans="108:109" ht="13.5" hidden="1" customHeight="1">
      <c r="DD136" s="3"/>
      <c r="DE136" s="3"/>
    </row>
    <row r="137" spans="108:109" ht="13.5" hidden="1" customHeight="1">
      <c r="DD137" s="3"/>
      <c r="DE137" s="3"/>
    </row>
    <row r="138" spans="108:109" ht="13.5" hidden="1" customHeight="1">
      <c r="DD138" s="3"/>
      <c r="DE138" s="3"/>
    </row>
    <row r="139" spans="108:109" ht="13.5" hidden="1" customHeight="1">
      <c r="DD139" s="3"/>
      <c r="DE139" s="3"/>
    </row>
    <row r="140" spans="108:109" ht="13.5" hidden="1" customHeight="1">
      <c r="DD140" s="3"/>
      <c r="DE140" s="3"/>
    </row>
    <row r="141" spans="108:109" ht="13.5" hidden="1" customHeight="1">
      <c r="DD141" s="3"/>
      <c r="DE141" s="3"/>
    </row>
    <row r="142" spans="108:109" ht="13.5" hidden="1" customHeight="1">
      <c r="DD142" s="3"/>
      <c r="DE142" s="3"/>
    </row>
    <row r="143" spans="108:109" ht="13.5" hidden="1" customHeight="1">
      <c r="DD143" s="3"/>
      <c r="DE143" s="3"/>
    </row>
    <row r="144" spans="108:109" ht="13.5" hidden="1" customHeight="1">
      <c r="DD144" s="3"/>
      <c r="DE144" s="3"/>
    </row>
    <row r="145" spans="108:109" ht="13.5" hidden="1" customHeight="1">
      <c r="DD145" s="3"/>
      <c r="DE145" s="3"/>
    </row>
    <row r="146" spans="108:109" ht="13.5" hidden="1" customHeight="1">
      <c r="DD146" s="3"/>
      <c r="DE146" s="3"/>
    </row>
    <row r="147" spans="108:109" ht="13.5" hidden="1" customHeight="1">
      <c r="DD147" s="3"/>
      <c r="DE147" s="3"/>
    </row>
    <row r="148" spans="108:109" ht="13.5" hidden="1" customHeight="1">
      <c r="DD148" s="3"/>
      <c r="DE148" s="3"/>
    </row>
    <row r="149" spans="108:109" ht="13.5" hidden="1" customHeight="1">
      <c r="DD149" s="3"/>
      <c r="DE149" s="3"/>
    </row>
    <row r="150" spans="108:109" ht="13.5" hidden="1" customHeight="1">
      <c r="DD150" s="3"/>
      <c r="DE150" s="3"/>
    </row>
    <row r="151" spans="108:109" ht="13.5" hidden="1" customHeight="1">
      <c r="DD151" s="3"/>
      <c r="DE151" s="3"/>
    </row>
    <row r="152" spans="108:109" ht="13.5" hidden="1" customHeight="1">
      <c r="DD152" s="3"/>
      <c r="DE152" s="3"/>
    </row>
    <row r="153" spans="108:109" ht="13.5" hidden="1" customHeight="1">
      <c r="DD153" s="3"/>
      <c r="DE153" s="3"/>
    </row>
    <row r="154" spans="108:109" ht="13.5" hidden="1" customHeight="1">
      <c r="DD154" s="3"/>
      <c r="DE154" s="3"/>
    </row>
    <row r="155" spans="108:109" ht="13.5" hidden="1" customHeight="1">
      <c r="DD155" s="3"/>
      <c r="DE155" s="3"/>
    </row>
    <row r="156" spans="108:109" ht="13.5" hidden="1" customHeight="1">
      <c r="DD156" s="3"/>
      <c r="DE156" s="3"/>
    </row>
    <row r="157" spans="108:109" ht="13.5" hidden="1" customHeight="1">
      <c r="DD157" s="3"/>
      <c r="DE157" s="3"/>
    </row>
    <row r="158" spans="108:109" ht="13.5" hidden="1" customHeight="1">
      <c r="DD158" s="3"/>
      <c r="DE158" s="3"/>
    </row>
    <row r="159" spans="108:109" ht="13.5" hidden="1" customHeight="1">
      <c r="DD159" s="3"/>
      <c r="DE159" s="3"/>
    </row>
    <row r="160" spans="108:109" ht="13.5" hidden="1" customHeight="1">
      <c r="DD160" s="3"/>
      <c r="DE160" s="3"/>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z0b+3grbdU2o61Zu3ZgjcgXMrK8EpxSb4XzhQ6JgK+AGQ/FkqgqpYDLbe1B0jvn79g7J53gmzcEVeHrNQQkRlQ==" saltValue="kxf7bUbtMwkBn/9S+4U3k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5" customWidth="1"/>
    <col min="35" max="122" width="2.5" style="6" customWidth="1"/>
    <col min="123" max="16384" width="2.5" style="6" hidden="1"/>
  </cols>
  <sheetData>
    <row r="1" spans="2:34" ht="13.5" customHeight="1">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c r="S2" s="6"/>
      <c r="AH2" s="6"/>
    </row>
    <row r="3" spans="2:34">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row r="5" spans="2:34"/>
    <row r="6" spans="2:34"/>
    <row r="7" spans="2:34"/>
    <row r="8" spans="2:34"/>
    <row r="9" spans="2:34">
      <c r="AH9" s="6"/>
    </row>
    <row r="10" spans="2:34"/>
    <row r="11" spans="2:34"/>
    <row r="12" spans="2:34"/>
    <row r="13" spans="2:34"/>
    <row r="14" spans="2:34"/>
    <row r="15" spans="2:34"/>
    <row r="16" spans="2:34"/>
    <row r="17" spans="12:34">
      <c r="AH17" s="6"/>
    </row>
    <row r="18" spans="12:34"/>
    <row r="19" spans="12:34"/>
    <row r="20" spans="12:34">
      <c r="AH20" s="6"/>
    </row>
    <row r="21" spans="12:34">
      <c r="AH21" s="6"/>
    </row>
    <row r="22" spans="12:34"/>
    <row r="23" spans="12:34"/>
    <row r="24" spans="12:34">
      <c r="Q24" s="6"/>
    </row>
    <row r="25" spans="12:34"/>
    <row r="26" spans="12:34"/>
    <row r="27" spans="12:34"/>
    <row r="28" spans="12:34">
      <c r="O28" s="6"/>
      <c r="T28" s="6"/>
      <c r="AH28" s="6"/>
    </row>
    <row r="29" spans="12:34"/>
    <row r="30" spans="12:34"/>
    <row r="31" spans="12:34">
      <c r="Q31" s="6"/>
    </row>
    <row r="32" spans="12:34">
      <c r="L32" s="6"/>
    </row>
    <row r="33" spans="2:34">
      <c r="C33" s="6"/>
      <c r="E33" s="6"/>
      <c r="G33" s="6"/>
      <c r="I33" s="6"/>
      <c r="X33" s="6"/>
    </row>
    <row r="34" spans="2:34">
      <c r="B34" s="6"/>
      <c r="P34" s="6"/>
      <c r="R34" s="6"/>
      <c r="T34" s="6"/>
    </row>
    <row r="35" spans="2:34">
      <c r="D35" s="6"/>
      <c r="W35" s="6"/>
      <c r="AC35" s="6"/>
      <c r="AD35" s="6"/>
      <c r="AE35" s="6"/>
      <c r="AF35" s="6"/>
      <c r="AG35" s="6"/>
      <c r="AH35" s="6"/>
    </row>
    <row r="36" spans="2:34">
      <c r="H36" s="6"/>
      <c r="J36" s="6"/>
      <c r="K36" s="6"/>
      <c r="M36" s="6"/>
      <c r="Y36" s="6"/>
      <c r="Z36" s="6"/>
      <c r="AA36" s="6"/>
      <c r="AB36" s="6"/>
      <c r="AC36" s="6"/>
      <c r="AD36" s="6"/>
      <c r="AE36" s="6"/>
      <c r="AF36" s="6"/>
      <c r="AG36" s="6"/>
      <c r="AH36" s="6"/>
    </row>
    <row r="37" spans="2:34">
      <c r="AH37" s="6"/>
    </row>
    <row r="38" spans="2:34">
      <c r="AG38" s="6"/>
      <c r="AH38" s="6"/>
    </row>
    <row r="39" spans="2:34"/>
    <row r="40" spans="2:34">
      <c r="X40" s="6"/>
    </row>
    <row r="41" spans="2:34">
      <c r="R41" s="6"/>
    </row>
    <row r="42" spans="2:34">
      <c r="W42" s="6"/>
    </row>
    <row r="43" spans="2:34">
      <c r="Y43" s="6"/>
      <c r="Z43" s="6"/>
      <c r="AA43" s="6"/>
      <c r="AB43" s="6"/>
      <c r="AC43" s="6"/>
      <c r="AD43" s="6"/>
      <c r="AE43" s="6"/>
      <c r="AF43" s="6"/>
      <c r="AG43" s="6"/>
      <c r="AH43" s="6"/>
    </row>
    <row r="44" spans="2:34">
      <c r="AH44" s="6"/>
    </row>
    <row r="45" spans="2:34">
      <c r="X45" s="6"/>
    </row>
    <row r="46" spans="2:34"/>
    <row r="47" spans="2:34"/>
    <row r="48" spans="2:34">
      <c r="W48" s="6"/>
      <c r="Y48" s="6"/>
      <c r="Z48" s="6"/>
      <c r="AA48" s="6"/>
      <c r="AB48" s="6"/>
      <c r="AC48" s="6"/>
      <c r="AD48" s="6"/>
      <c r="AE48" s="6"/>
      <c r="AF48" s="6"/>
      <c r="AG48" s="6"/>
      <c r="AH48" s="6"/>
    </row>
    <row r="49" spans="28:34"/>
    <row r="50" spans="28:34">
      <c r="AE50" s="6"/>
      <c r="AF50" s="6"/>
      <c r="AG50" s="6"/>
      <c r="AH50" s="6"/>
    </row>
    <row r="51" spans="28:34">
      <c r="AC51" s="6"/>
      <c r="AD51" s="6"/>
      <c r="AE51" s="6"/>
      <c r="AF51" s="6"/>
      <c r="AG51" s="6"/>
      <c r="AH51" s="6"/>
    </row>
    <row r="52" spans="28:34"/>
    <row r="53" spans="28:34">
      <c r="AF53" s="6"/>
      <c r="AG53" s="6"/>
      <c r="AH53" s="6"/>
    </row>
    <row r="54" spans="28:34">
      <c r="AH54" s="6"/>
    </row>
    <row r="55" spans="28:34"/>
    <row r="56" spans="28:34">
      <c r="AB56" s="6"/>
      <c r="AC56" s="6"/>
      <c r="AD56" s="6"/>
      <c r="AE56" s="6"/>
      <c r="AF56" s="6"/>
      <c r="AG56" s="6"/>
      <c r="AH56" s="6"/>
    </row>
    <row r="57" spans="28:34">
      <c r="AH57" s="6"/>
    </row>
    <row r="58" spans="28:34">
      <c r="AH58" s="6"/>
    </row>
    <row r="59" spans="28:34"/>
    <row r="60" spans="28:34"/>
    <row r="61" spans="28:34"/>
    <row r="62" spans="28:34"/>
    <row r="63" spans="28:34">
      <c r="AH63" s="6"/>
    </row>
    <row r="64" spans="28:34">
      <c r="AG64" s="6"/>
      <c r="AH64" s="6"/>
    </row>
    <row r="65" spans="28:34"/>
    <row r="66" spans="28:34"/>
    <row r="67" spans="28:34"/>
    <row r="68" spans="28:34">
      <c r="AB68" s="6"/>
      <c r="AC68" s="6"/>
      <c r="AD68" s="6"/>
      <c r="AE68" s="6"/>
      <c r="AF68" s="6"/>
      <c r="AG68" s="6"/>
      <c r="AH68" s="6"/>
    </row>
    <row r="69" spans="28:34">
      <c r="AF69" s="6"/>
      <c r="AG69" s="6"/>
      <c r="AH69" s="6"/>
    </row>
    <row r="70" spans="28:34"/>
    <row r="71" spans="28:34"/>
    <row r="72" spans="28:34"/>
    <row r="73" spans="28:34"/>
    <row r="74" spans="28:34"/>
    <row r="75" spans="28:34">
      <c r="AH75" s="6"/>
    </row>
    <row r="76" spans="28:34">
      <c r="AF76" s="6"/>
      <c r="AG76" s="6"/>
      <c r="AH76" s="6"/>
    </row>
    <row r="77" spans="28:34">
      <c r="AG77" s="6"/>
      <c r="AH77" s="6"/>
    </row>
    <row r="78" spans="28:34"/>
    <row r="79" spans="28:34"/>
    <row r="80" spans="28:34"/>
    <row r="81" spans="25:34"/>
    <row r="82" spans="25:34">
      <c r="Y82" s="6"/>
    </row>
    <row r="83" spans="25:34">
      <c r="Y83" s="6"/>
      <c r="Z83" s="6"/>
      <c r="AA83" s="6"/>
      <c r="AB83" s="6"/>
      <c r="AC83" s="6"/>
      <c r="AD83" s="6"/>
      <c r="AE83" s="6"/>
      <c r="AF83" s="6"/>
      <c r="AG83" s="6"/>
      <c r="AH83" s="6"/>
    </row>
    <row r="84" spans="25:34"/>
    <row r="85" spans="25:34"/>
    <row r="86" spans="25:34"/>
    <row r="87" spans="25:34"/>
    <row r="88" spans="25:34">
      <c r="AH88" s="6"/>
    </row>
    <row r="89" spans="25:34"/>
    <row r="90" spans="25:34"/>
    <row r="91" spans="25:34"/>
    <row r="92" spans="25:34" ht="13.5" customHeight="1"/>
    <row r="93" spans="25:34" ht="13.5" customHeight="1"/>
    <row r="94" spans="25:34" ht="13.5" customHeight="1">
      <c r="AF94" s="6"/>
      <c r="AG94" s="6"/>
      <c r="AH94" s="6"/>
    </row>
    <row r="95" spans="25:34" ht="13.5" customHeight="1">
      <c r="AH95" s="6"/>
    </row>
    <row r="96" spans="25:34" ht="13.5" customHeight="1"/>
    <row r="97" spans="33:34" ht="13.5" customHeight="1"/>
    <row r="98" spans="33:34" ht="13.5" customHeight="1"/>
    <row r="99" spans="33:34" ht="13.5" customHeight="1"/>
    <row r="100" spans="33:34" ht="13.5" customHeight="1"/>
    <row r="101" spans="33:34" ht="13.5" customHeight="1">
      <c r="AH101" s="6"/>
    </row>
    <row r="102" spans="33:34" ht="13.5" customHeight="1"/>
    <row r="103" spans="33:34" ht="13.5" customHeight="1"/>
    <row r="104" spans="33:34" ht="13.5" customHeight="1">
      <c r="AG104" s="6"/>
      <c r="AH104" s="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6"/>
    </row>
    <row r="117" spans="34:122" ht="13.5" customHeight="1"/>
    <row r="118" spans="34:122" ht="13.5" customHeight="1"/>
    <row r="119" spans="34:122" ht="13.5" customHeight="1"/>
    <row r="120" spans="34:122" ht="13.5" customHeight="1">
      <c r="AH120" s="6"/>
    </row>
    <row r="121" spans="34:122" ht="13.5" customHeight="1">
      <c r="AH121" s="6"/>
    </row>
    <row r="122" spans="34:122" ht="13.5" customHeight="1"/>
    <row r="123" spans="34:122" ht="13.5" customHeight="1"/>
    <row r="124" spans="34:122" ht="13.5" customHeight="1"/>
    <row r="125" spans="34:122" ht="13.5" customHeight="1">
      <c r="DR125" s="6" t="s">
        <v>15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8nCGR0CDzFD5p+0WMuaoC0mUqz0M5e9hzd0dUTpxwnOLG0UO0d4E1Fwva9J7FBh7T1Ag2O8YWaD3qRPeze5dDg==" saltValue="Cx4iL1Z33GTR75s+XZAhW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5" customWidth="1"/>
    <col min="35" max="122" width="2.5" style="6" customWidth="1"/>
    <col min="123" max="16384" width="2.5" style="6" hidden="1"/>
  </cols>
  <sheetData>
    <row r="1" spans="2:34" ht="13.5" customHeight="1">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c r="S2" s="6"/>
      <c r="AH2" s="6"/>
    </row>
    <row r="3" spans="2:34">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row r="5" spans="2:34"/>
    <row r="6" spans="2:34"/>
    <row r="7" spans="2:34"/>
    <row r="8" spans="2:34"/>
    <row r="9" spans="2:34">
      <c r="AH9" s="6"/>
    </row>
    <row r="10" spans="2:34"/>
    <row r="11" spans="2:34"/>
    <row r="12" spans="2:34"/>
    <row r="13" spans="2:34"/>
    <row r="14" spans="2:34"/>
    <row r="15" spans="2:34"/>
    <row r="16" spans="2:34"/>
    <row r="17" spans="12:34">
      <c r="AH17" s="6"/>
    </row>
    <row r="18" spans="12:34"/>
    <row r="19" spans="12:34"/>
    <row r="20" spans="12:34">
      <c r="AH20" s="6"/>
    </row>
    <row r="21" spans="12:34">
      <c r="AH21" s="6"/>
    </row>
    <row r="22" spans="12:34"/>
    <row r="23" spans="12:34"/>
    <row r="24" spans="12:34">
      <c r="Q24" s="6"/>
    </row>
    <row r="25" spans="12:34"/>
    <row r="26" spans="12:34"/>
    <row r="27" spans="12:34"/>
    <row r="28" spans="12:34">
      <c r="O28" s="6"/>
      <c r="T28" s="6"/>
      <c r="AH28" s="6"/>
    </row>
    <row r="29" spans="12:34"/>
    <row r="30" spans="12:34"/>
    <row r="31" spans="12:34">
      <c r="Q31" s="6"/>
    </row>
    <row r="32" spans="12:34">
      <c r="L32" s="6"/>
    </row>
    <row r="33" spans="2:34">
      <c r="C33" s="6"/>
      <c r="E33" s="6"/>
      <c r="G33" s="6"/>
      <c r="I33" s="6"/>
      <c r="X33" s="6"/>
    </row>
    <row r="34" spans="2:34">
      <c r="B34" s="6"/>
      <c r="P34" s="6"/>
      <c r="R34" s="6"/>
      <c r="T34" s="6"/>
    </row>
    <row r="35" spans="2:34">
      <c r="D35" s="6"/>
      <c r="W35" s="6"/>
      <c r="AC35" s="6"/>
      <c r="AD35" s="6"/>
      <c r="AE35" s="6"/>
      <c r="AF35" s="6"/>
      <c r="AG35" s="6"/>
      <c r="AH35" s="6"/>
    </row>
    <row r="36" spans="2:34">
      <c r="H36" s="6"/>
      <c r="J36" s="6"/>
      <c r="K36" s="6"/>
      <c r="M36" s="6"/>
      <c r="Y36" s="6"/>
      <c r="Z36" s="6"/>
      <c r="AA36" s="6"/>
      <c r="AB36" s="6"/>
      <c r="AC36" s="6"/>
      <c r="AD36" s="6"/>
      <c r="AE36" s="6"/>
      <c r="AF36" s="6"/>
      <c r="AG36" s="6"/>
      <c r="AH36" s="6"/>
    </row>
    <row r="37" spans="2:34">
      <c r="AH37" s="6"/>
    </row>
    <row r="38" spans="2:34">
      <c r="AG38" s="6"/>
      <c r="AH38" s="6"/>
    </row>
    <row r="39" spans="2:34"/>
    <row r="40" spans="2:34">
      <c r="X40" s="6"/>
    </row>
    <row r="41" spans="2:34">
      <c r="R41" s="6"/>
    </row>
    <row r="42" spans="2:34">
      <c r="W42" s="6"/>
    </row>
    <row r="43" spans="2:34">
      <c r="Y43" s="6"/>
      <c r="Z43" s="6"/>
      <c r="AA43" s="6"/>
      <c r="AB43" s="6"/>
      <c r="AC43" s="6"/>
      <c r="AD43" s="6"/>
      <c r="AE43" s="6"/>
      <c r="AF43" s="6"/>
      <c r="AG43" s="6"/>
      <c r="AH43" s="6"/>
    </row>
    <row r="44" spans="2:34">
      <c r="AH44" s="6"/>
    </row>
    <row r="45" spans="2:34">
      <c r="X45" s="6"/>
    </row>
    <row r="46" spans="2:34"/>
    <row r="47" spans="2:34"/>
    <row r="48" spans="2:34">
      <c r="W48" s="6"/>
      <c r="Y48" s="6"/>
      <c r="Z48" s="6"/>
      <c r="AA48" s="6"/>
      <c r="AB48" s="6"/>
      <c r="AC48" s="6"/>
      <c r="AD48" s="6"/>
      <c r="AE48" s="6"/>
      <c r="AF48" s="6"/>
      <c r="AG48" s="6"/>
      <c r="AH48" s="6"/>
    </row>
    <row r="49" spans="28:34"/>
    <row r="50" spans="28:34">
      <c r="AE50" s="6"/>
      <c r="AF50" s="6"/>
      <c r="AG50" s="6"/>
      <c r="AH50" s="6"/>
    </row>
    <row r="51" spans="28:34">
      <c r="AC51" s="6"/>
      <c r="AD51" s="6"/>
      <c r="AE51" s="6"/>
      <c r="AF51" s="6"/>
      <c r="AG51" s="6"/>
      <c r="AH51" s="6"/>
    </row>
    <row r="52" spans="28:34"/>
    <row r="53" spans="28:34">
      <c r="AF53" s="6"/>
      <c r="AG53" s="6"/>
      <c r="AH53" s="6"/>
    </row>
    <row r="54" spans="28:34">
      <c r="AH54" s="6"/>
    </row>
    <row r="55" spans="28:34"/>
    <row r="56" spans="28:34">
      <c r="AB56" s="6"/>
      <c r="AC56" s="6"/>
      <c r="AD56" s="6"/>
      <c r="AE56" s="6"/>
      <c r="AF56" s="6"/>
      <c r="AG56" s="6"/>
      <c r="AH56" s="6"/>
    </row>
    <row r="57" spans="28:34">
      <c r="AH57" s="6"/>
    </row>
    <row r="58" spans="28:34">
      <c r="AH58" s="6"/>
    </row>
    <row r="59" spans="28:34">
      <c r="AG59" s="6"/>
      <c r="AH59" s="6"/>
    </row>
    <row r="60" spans="28:34"/>
    <row r="61" spans="28:34"/>
    <row r="62" spans="28:34"/>
    <row r="63" spans="28:34">
      <c r="AH63" s="6"/>
    </row>
    <row r="64" spans="28:34">
      <c r="AG64" s="6"/>
      <c r="AH64" s="6"/>
    </row>
    <row r="65" spans="28:34"/>
    <row r="66" spans="28:34"/>
    <row r="67" spans="28:34"/>
    <row r="68" spans="28:34">
      <c r="AB68" s="6"/>
      <c r="AC68" s="6"/>
      <c r="AD68" s="6"/>
      <c r="AE68" s="6"/>
      <c r="AF68" s="6"/>
      <c r="AG68" s="6"/>
      <c r="AH68" s="6"/>
    </row>
    <row r="69" spans="28:34">
      <c r="AF69" s="6"/>
      <c r="AG69" s="6"/>
      <c r="AH69" s="6"/>
    </row>
    <row r="70" spans="28:34"/>
    <row r="71" spans="28:34"/>
    <row r="72" spans="28:34"/>
    <row r="73" spans="28:34"/>
    <row r="74" spans="28:34"/>
    <row r="75" spans="28:34">
      <c r="AH75" s="6"/>
    </row>
    <row r="76" spans="28:34">
      <c r="AF76" s="6"/>
      <c r="AG76" s="6"/>
      <c r="AH76" s="6"/>
    </row>
    <row r="77" spans="28:34">
      <c r="AG77" s="6"/>
      <c r="AH77" s="6"/>
    </row>
    <row r="78" spans="28:34"/>
    <row r="79" spans="28:34"/>
    <row r="80" spans="28:34"/>
    <row r="81" spans="25:34"/>
    <row r="82" spans="25:34">
      <c r="Y82" s="6"/>
    </row>
    <row r="83" spans="25:34">
      <c r="Y83" s="6"/>
      <c r="Z83" s="6"/>
      <c r="AA83" s="6"/>
      <c r="AB83" s="6"/>
      <c r="AC83" s="6"/>
      <c r="AD83" s="6"/>
      <c r="AE83" s="6"/>
      <c r="AF83" s="6"/>
      <c r="AG83" s="6"/>
      <c r="AH83" s="6"/>
    </row>
    <row r="84" spans="25:34"/>
    <row r="85" spans="25:34"/>
    <row r="86" spans="25:34"/>
    <row r="87" spans="25:34"/>
    <row r="88" spans="25:34">
      <c r="AH88" s="6"/>
    </row>
    <row r="89" spans="25:34"/>
    <row r="90" spans="25:34"/>
    <row r="91" spans="25:34"/>
    <row r="92" spans="25:34" ht="13.5" customHeight="1"/>
    <row r="93" spans="25:34" ht="13.5" customHeight="1"/>
    <row r="94" spans="25:34" ht="13.5" customHeight="1">
      <c r="AF94" s="6"/>
      <c r="AG94" s="6"/>
      <c r="AH94" s="6"/>
    </row>
    <row r="95" spans="25:34" ht="13.5" customHeight="1">
      <c r="AH95" s="6"/>
    </row>
    <row r="96" spans="25:34" ht="13.5" customHeight="1"/>
    <row r="97" spans="33:34" ht="13.5" customHeight="1"/>
    <row r="98" spans="33:34" ht="13.5" customHeight="1"/>
    <row r="99" spans="33:34" ht="13.5" customHeight="1"/>
    <row r="100" spans="33:34" ht="13.5" customHeight="1"/>
    <row r="101" spans="33:34" ht="13.5" customHeight="1">
      <c r="AH101" s="6"/>
    </row>
    <row r="102" spans="33:34" ht="13.5" customHeight="1"/>
    <row r="103" spans="33:34" ht="13.5" customHeight="1"/>
    <row r="104" spans="33:34" ht="13.5" customHeight="1">
      <c r="AG104" s="6"/>
      <c r="AH104" s="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6"/>
    </row>
    <row r="117" spans="34:122" ht="13.5" customHeight="1"/>
    <row r="118" spans="34:122" ht="13.5" customHeight="1"/>
    <row r="119" spans="34:122" ht="13.5" customHeight="1"/>
    <row r="120" spans="34:122" ht="13.5" customHeight="1">
      <c r="AH120" s="6"/>
    </row>
    <row r="121" spans="34:122" ht="13.5" customHeight="1">
      <c r="AH121" s="6"/>
    </row>
    <row r="122" spans="34:122" ht="13.5" customHeight="1"/>
    <row r="123" spans="34:122" ht="13.5" customHeight="1"/>
    <row r="124" spans="34:122" ht="13.5" customHeight="1"/>
    <row r="125" spans="34:122" ht="13.5" customHeight="1">
      <c r="DR125" s="6" t="s">
        <v>16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Ab5Tjeg1LmLPFJGD92/iwFsk7hRSQ8kk+jbpngAR7n0C42kZinl0XmnMFPzqtL6mSBr1+Fay/5LRFU/RCq727w==" saltValue="8KAa8dAkF97E9n9xEa2Rl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cols>
    <col min="1" max="95" width="1.625" style="81" customWidth="1"/>
    <col min="96" max="133" width="1.625" style="97" customWidth="1"/>
    <col min="134" max="143" width="1.625" style="81" customWidth="1"/>
    <col min="144" max="16384" width="0" style="81" hidden="1"/>
  </cols>
  <sheetData>
    <row r="1" spans="2:143" ht="22.5" customHeight="1" thickBot="1">
      <c r="B1" s="78"/>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613" t="s">
        <v>150</v>
      </c>
      <c r="DI1" s="614"/>
      <c r="DJ1" s="614"/>
      <c r="DK1" s="614"/>
      <c r="DL1" s="614"/>
      <c r="DM1" s="614"/>
      <c r="DN1" s="615"/>
      <c r="DO1" s="81"/>
      <c r="DP1" s="613" t="s">
        <v>151</v>
      </c>
      <c r="DQ1" s="614"/>
      <c r="DR1" s="614"/>
      <c r="DS1" s="614"/>
      <c r="DT1" s="614"/>
      <c r="DU1" s="614"/>
      <c r="DV1" s="614"/>
      <c r="DW1" s="614"/>
      <c r="DX1" s="614"/>
      <c r="DY1" s="614"/>
      <c r="DZ1" s="614"/>
      <c r="EA1" s="614"/>
      <c r="EB1" s="614"/>
      <c r="EC1" s="615"/>
      <c r="ED1" s="79"/>
      <c r="EE1" s="79"/>
      <c r="EF1" s="79"/>
      <c r="EG1" s="79"/>
      <c r="EH1" s="79"/>
      <c r="EI1" s="79"/>
      <c r="EJ1" s="79"/>
      <c r="EK1" s="79"/>
      <c r="EL1" s="79"/>
      <c r="EM1" s="79"/>
    </row>
    <row r="2" spans="2:143" ht="22.5" customHeight="1">
      <c r="B2" s="82" t="s">
        <v>152</v>
      </c>
      <c r="R2" s="83"/>
      <c r="S2" s="83"/>
      <c r="T2" s="83"/>
      <c r="U2" s="83"/>
      <c r="V2" s="83"/>
      <c r="W2" s="83"/>
      <c r="X2" s="83"/>
      <c r="Y2" s="83"/>
      <c r="Z2" s="83"/>
      <c r="AA2" s="83"/>
      <c r="AB2" s="83"/>
      <c r="AC2" s="83"/>
      <c r="AE2" s="84"/>
      <c r="AF2" s="84"/>
      <c r="AG2" s="84"/>
      <c r="AH2" s="84"/>
      <c r="AI2" s="84"/>
      <c r="AJ2" s="83"/>
      <c r="AK2" s="83"/>
      <c r="AL2" s="83"/>
      <c r="AM2" s="83"/>
      <c r="AN2" s="83"/>
      <c r="AO2" s="83"/>
      <c r="AP2" s="83"/>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row>
    <row r="3" spans="2:143" ht="11.25" customHeight="1">
      <c r="B3" s="616" t="s">
        <v>153</v>
      </c>
      <c r="C3" s="617"/>
      <c r="D3" s="617"/>
      <c r="E3" s="617"/>
      <c r="F3" s="617"/>
      <c r="G3" s="617"/>
      <c r="H3" s="617"/>
      <c r="I3" s="617"/>
      <c r="J3" s="617"/>
      <c r="K3" s="617"/>
      <c r="L3" s="617"/>
      <c r="M3" s="617"/>
      <c r="N3" s="617"/>
      <c r="O3" s="617"/>
      <c r="P3" s="617"/>
      <c r="Q3" s="617"/>
      <c r="R3" s="617"/>
      <c r="S3" s="617"/>
      <c r="T3" s="617"/>
      <c r="U3" s="617"/>
      <c r="V3" s="617"/>
      <c r="W3" s="617"/>
      <c r="X3" s="617"/>
      <c r="Y3" s="617"/>
      <c r="Z3" s="617"/>
      <c r="AA3" s="617"/>
      <c r="AB3" s="617"/>
      <c r="AC3" s="617"/>
      <c r="AD3" s="617"/>
      <c r="AE3" s="617"/>
      <c r="AF3" s="617"/>
      <c r="AG3" s="617"/>
      <c r="AH3" s="617"/>
      <c r="AI3" s="617"/>
      <c r="AJ3" s="617"/>
      <c r="AK3" s="617"/>
      <c r="AL3" s="617"/>
      <c r="AM3" s="617"/>
      <c r="AN3" s="617"/>
      <c r="AO3" s="617"/>
      <c r="AP3" s="616" t="s">
        <v>154</v>
      </c>
      <c r="AQ3" s="617"/>
      <c r="AR3" s="617"/>
      <c r="AS3" s="617"/>
      <c r="AT3" s="617"/>
      <c r="AU3" s="617"/>
      <c r="AV3" s="617"/>
      <c r="AW3" s="617"/>
      <c r="AX3" s="617"/>
      <c r="AY3" s="617"/>
      <c r="AZ3" s="617"/>
      <c r="BA3" s="617"/>
      <c r="BB3" s="617"/>
      <c r="BC3" s="617"/>
      <c r="BD3" s="617"/>
      <c r="BE3" s="617"/>
      <c r="BF3" s="617"/>
      <c r="BG3" s="617"/>
      <c r="BH3" s="617"/>
      <c r="BI3" s="617"/>
      <c r="BJ3" s="617"/>
      <c r="BK3" s="617"/>
      <c r="BL3" s="617"/>
      <c r="BM3" s="617"/>
      <c r="BN3" s="617"/>
      <c r="BO3" s="617"/>
      <c r="BP3" s="617"/>
      <c r="BQ3" s="617"/>
      <c r="BR3" s="617"/>
      <c r="BS3" s="617"/>
      <c r="BT3" s="617"/>
      <c r="BU3" s="617"/>
      <c r="BV3" s="617"/>
      <c r="BW3" s="617"/>
      <c r="BX3" s="617"/>
      <c r="BY3" s="617"/>
      <c r="BZ3" s="617"/>
      <c r="CA3" s="617"/>
      <c r="CB3" s="618"/>
      <c r="CD3" s="619" t="s">
        <v>155</v>
      </c>
      <c r="CE3" s="620"/>
      <c r="CF3" s="620"/>
      <c r="CG3" s="620"/>
      <c r="CH3" s="620"/>
      <c r="CI3" s="620"/>
      <c r="CJ3" s="620"/>
      <c r="CK3" s="620"/>
      <c r="CL3" s="620"/>
      <c r="CM3" s="620"/>
      <c r="CN3" s="620"/>
      <c r="CO3" s="620"/>
      <c r="CP3" s="620"/>
      <c r="CQ3" s="620"/>
      <c r="CR3" s="620"/>
      <c r="CS3" s="620"/>
      <c r="CT3" s="620"/>
      <c r="CU3" s="620"/>
      <c r="CV3" s="620"/>
      <c r="CW3" s="620"/>
      <c r="CX3" s="620"/>
      <c r="CY3" s="620"/>
      <c r="CZ3" s="620"/>
      <c r="DA3" s="620"/>
      <c r="DB3" s="620"/>
      <c r="DC3" s="620"/>
      <c r="DD3" s="620"/>
      <c r="DE3" s="620"/>
      <c r="DF3" s="620"/>
      <c r="DG3" s="620"/>
      <c r="DH3" s="620"/>
      <c r="DI3" s="620"/>
      <c r="DJ3" s="620"/>
      <c r="DK3" s="620"/>
      <c r="DL3" s="620"/>
      <c r="DM3" s="620"/>
      <c r="DN3" s="620"/>
      <c r="DO3" s="620"/>
      <c r="DP3" s="620"/>
      <c r="DQ3" s="620"/>
      <c r="DR3" s="620"/>
      <c r="DS3" s="620"/>
      <c r="DT3" s="620"/>
      <c r="DU3" s="620"/>
      <c r="DV3" s="620"/>
      <c r="DW3" s="620"/>
      <c r="DX3" s="620"/>
      <c r="DY3" s="620"/>
      <c r="DZ3" s="620"/>
      <c r="EA3" s="620"/>
      <c r="EB3" s="620"/>
      <c r="EC3" s="621"/>
    </row>
    <row r="4" spans="2:143" ht="11.25" customHeight="1">
      <c r="B4" s="616" t="s">
        <v>24</v>
      </c>
      <c r="C4" s="617"/>
      <c r="D4" s="617"/>
      <c r="E4" s="617"/>
      <c r="F4" s="617"/>
      <c r="G4" s="617"/>
      <c r="H4" s="617"/>
      <c r="I4" s="617"/>
      <c r="J4" s="617"/>
      <c r="K4" s="617"/>
      <c r="L4" s="617"/>
      <c r="M4" s="617"/>
      <c r="N4" s="617"/>
      <c r="O4" s="617"/>
      <c r="P4" s="617"/>
      <c r="Q4" s="618"/>
      <c r="R4" s="616" t="s">
        <v>156</v>
      </c>
      <c r="S4" s="617"/>
      <c r="T4" s="617"/>
      <c r="U4" s="617"/>
      <c r="V4" s="617"/>
      <c r="W4" s="617"/>
      <c r="X4" s="617"/>
      <c r="Y4" s="618"/>
      <c r="Z4" s="616" t="s">
        <v>157</v>
      </c>
      <c r="AA4" s="617"/>
      <c r="AB4" s="617"/>
      <c r="AC4" s="618"/>
      <c r="AD4" s="616" t="s">
        <v>158</v>
      </c>
      <c r="AE4" s="617"/>
      <c r="AF4" s="617"/>
      <c r="AG4" s="617"/>
      <c r="AH4" s="617"/>
      <c r="AI4" s="617"/>
      <c r="AJ4" s="617"/>
      <c r="AK4" s="618"/>
      <c r="AL4" s="616" t="s">
        <v>157</v>
      </c>
      <c r="AM4" s="617"/>
      <c r="AN4" s="617"/>
      <c r="AO4" s="618"/>
      <c r="AP4" s="622" t="s">
        <v>159</v>
      </c>
      <c r="AQ4" s="622"/>
      <c r="AR4" s="622"/>
      <c r="AS4" s="622"/>
      <c r="AT4" s="622"/>
      <c r="AU4" s="622"/>
      <c r="AV4" s="622"/>
      <c r="AW4" s="622"/>
      <c r="AX4" s="622"/>
      <c r="AY4" s="622"/>
      <c r="AZ4" s="622"/>
      <c r="BA4" s="622"/>
      <c r="BB4" s="622"/>
      <c r="BC4" s="622"/>
      <c r="BD4" s="622"/>
      <c r="BE4" s="622"/>
      <c r="BF4" s="622"/>
      <c r="BG4" s="622" t="s">
        <v>160</v>
      </c>
      <c r="BH4" s="622"/>
      <c r="BI4" s="622"/>
      <c r="BJ4" s="622"/>
      <c r="BK4" s="622"/>
      <c r="BL4" s="622"/>
      <c r="BM4" s="622"/>
      <c r="BN4" s="622"/>
      <c r="BO4" s="622" t="s">
        <v>157</v>
      </c>
      <c r="BP4" s="622"/>
      <c r="BQ4" s="622"/>
      <c r="BR4" s="622"/>
      <c r="BS4" s="622" t="s">
        <v>161</v>
      </c>
      <c r="BT4" s="622"/>
      <c r="BU4" s="622"/>
      <c r="BV4" s="622"/>
      <c r="BW4" s="622"/>
      <c r="BX4" s="622"/>
      <c r="BY4" s="622"/>
      <c r="BZ4" s="622"/>
      <c r="CA4" s="622"/>
      <c r="CB4" s="622"/>
      <c r="CD4" s="619" t="s">
        <v>162</v>
      </c>
      <c r="CE4" s="620"/>
      <c r="CF4" s="620"/>
      <c r="CG4" s="620"/>
      <c r="CH4" s="620"/>
      <c r="CI4" s="620"/>
      <c r="CJ4" s="620"/>
      <c r="CK4" s="620"/>
      <c r="CL4" s="620"/>
      <c r="CM4" s="620"/>
      <c r="CN4" s="620"/>
      <c r="CO4" s="620"/>
      <c r="CP4" s="620"/>
      <c r="CQ4" s="620"/>
      <c r="CR4" s="620"/>
      <c r="CS4" s="620"/>
      <c r="CT4" s="620"/>
      <c r="CU4" s="620"/>
      <c r="CV4" s="620"/>
      <c r="CW4" s="620"/>
      <c r="CX4" s="620"/>
      <c r="CY4" s="620"/>
      <c r="CZ4" s="620"/>
      <c r="DA4" s="620"/>
      <c r="DB4" s="620"/>
      <c r="DC4" s="620"/>
      <c r="DD4" s="620"/>
      <c r="DE4" s="620"/>
      <c r="DF4" s="620"/>
      <c r="DG4" s="620"/>
      <c r="DH4" s="620"/>
      <c r="DI4" s="620"/>
      <c r="DJ4" s="620"/>
      <c r="DK4" s="620"/>
      <c r="DL4" s="620"/>
      <c r="DM4" s="620"/>
      <c r="DN4" s="620"/>
      <c r="DO4" s="620"/>
      <c r="DP4" s="620"/>
      <c r="DQ4" s="620"/>
      <c r="DR4" s="620"/>
      <c r="DS4" s="620"/>
      <c r="DT4" s="620"/>
      <c r="DU4" s="620"/>
      <c r="DV4" s="620"/>
      <c r="DW4" s="620"/>
      <c r="DX4" s="620"/>
      <c r="DY4" s="620"/>
      <c r="DZ4" s="620"/>
      <c r="EA4" s="620"/>
      <c r="EB4" s="620"/>
      <c r="EC4" s="621"/>
    </row>
    <row r="5" spans="2:143" s="85" customFormat="1" ht="11.25" customHeight="1">
      <c r="B5" s="623" t="s">
        <v>163</v>
      </c>
      <c r="C5" s="624"/>
      <c r="D5" s="624"/>
      <c r="E5" s="624"/>
      <c r="F5" s="624"/>
      <c r="G5" s="624"/>
      <c r="H5" s="624"/>
      <c r="I5" s="624"/>
      <c r="J5" s="624"/>
      <c r="K5" s="624"/>
      <c r="L5" s="624"/>
      <c r="M5" s="624"/>
      <c r="N5" s="624"/>
      <c r="O5" s="624"/>
      <c r="P5" s="624"/>
      <c r="Q5" s="625"/>
      <c r="R5" s="626">
        <v>8539711</v>
      </c>
      <c r="S5" s="627"/>
      <c r="T5" s="627"/>
      <c r="U5" s="627"/>
      <c r="V5" s="627"/>
      <c r="W5" s="627"/>
      <c r="X5" s="627"/>
      <c r="Y5" s="628"/>
      <c r="Z5" s="629">
        <v>32</v>
      </c>
      <c r="AA5" s="629"/>
      <c r="AB5" s="629"/>
      <c r="AC5" s="629"/>
      <c r="AD5" s="630">
        <v>8006101</v>
      </c>
      <c r="AE5" s="630"/>
      <c r="AF5" s="630"/>
      <c r="AG5" s="630"/>
      <c r="AH5" s="630"/>
      <c r="AI5" s="630"/>
      <c r="AJ5" s="630"/>
      <c r="AK5" s="630"/>
      <c r="AL5" s="631">
        <v>62.9</v>
      </c>
      <c r="AM5" s="632"/>
      <c r="AN5" s="632"/>
      <c r="AO5" s="633"/>
      <c r="AP5" s="623" t="s">
        <v>164</v>
      </c>
      <c r="AQ5" s="624"/>
      <c r="AR5" s="624"/>
      <c r="AS5" s="624"/>
      <c r="AT5" s="624"/>
      <c r="AU5" s="624"/>
      <c r="AV5" s="624"/>
      <c r="AW5" s="624"/>
      <c r="AX5" s="624"/>
      <c r="AY5" s="624"/>
      <c r="AZ5" s="624"/>
      <c r="BA5" s="624"/>
      <c r="BB5" s="624"/>
      <c r="BC5" s="624"/>
      <c r="BD5" s="624"/>
      <c r="BE5" s="624"/>
      <c r="BF5" s="625"/>
      <c r="BG5" s="637">
        <v>7957762</v>
      </c>
      <c r="BH5" s="638"/>
      <c r="BI5" s="638"/>
      <c r="BJ5" s="638"/>
      <c r="BK5" s="638"/>
      <c r="BL5" s="638"/>
      <c r="BM5" s="638"/>
      <c r="BN5" s="639"/>
      <c r="BO5" s="640">
        <v>93.2</v>
      </c>
      <c r="BP5" s="640"/>
      <c r="BQ5" s="640"/>
      <c r="BR5" s="640"/>
      <c r="BS5" s="641">
        <v>109791</v>
      </c>
      <c r="BT5" s="641"/>
      <c r="BU5" s="641"/>
      <c r="BV5" s="641"/>
      <c r="BW5" s="641"/>
      <c r="BX5" s="641"/>
      <c r="BY5" s="641"/>
      <c r="BZ5" s="641"/>
      <c r="CA5" s="641"/>
      <c r="CB5" s="645"/>
      <c r="CD5" s="619" t="s">
        <v>159</v>
      </c>
      <c r="CE5" s="620"/>
      <c r="CF5" s="620"/>
      <c r="CG5" s="620"/>
      <c r="CH5" s="620"/>
      <c r="CI5" s="620"/>
      <c r="CJ5" s="620"/>
      <c r="CK5" s="620"/>
      <c r="CL5" s="620"/>
      <c r="CM5" s="620"/>
      <c r="CN5" s="620"/>
      <c r="CO5" s="620"/>
      <c r="CP5" s="620"/>
      <c r="CQ5" s="621"/>
      <c r="CR5" s="619" t="s">
        <v>165</v>
      </c>
      <c r="CS5" s="620"/>
      <c r="CT5" s="620"/>
      <c r="CU5" s="620"/>
      <c r="CV5" s="620"/>
      <c r="CW5" s="620"/>
      <c r="CX5" s="620"/>
      <c r="CY5" s="621"/>
      <c r="CZ5" s="619" t="s">
        <v>157</v>
      </c>
      <c r="DA5" s="620"/>
      <c r="DB5" s="620"/>
      <c r="DC5" s="621"/>
      <c r="DD5" s="619" t="s">
        <v>166</v>
      </c>
      <c r="DE5" s="620"/>
      <c r="DF5" s="620"/>
      <c r="DG5" s="620"/>
      <c r="DH5" s="620"/>
      <c r="DI5" s="620"/>
      <c r="DJ5" s="620"/>
      <c r="DK5" s="620"/>
      <c r="DL5" s="620"/>
      <c r="DM5" s="620"/>
      <c r="DN5" s="620"/>
      <c r="DO5" s="620"/>
      <c r="DP5" s="621"/>
      <c r="DQ5" s="619" t="s">
        <v>167</v>
      </c>
      <c r="DR5" s="620"/>
      <c r="DS5" s="620"/>
      <c r="DT5" s="620"/>
      <c r="DU5" s="620"/>
      <c r="DV5" s="620"/>
      <c r="DW5" s="620"/>
      <c r="DX5" s="620"/>
      <c r="DY5" s="620"/>
      <c r="DZ5" s="620"/>
      <c r="EA5" s="620"/>
      <c r="EB5" s="620"/>
      <c r="EC5" s="621"/>
    </row>
    <row r="6" spans="2:143" ht="11.25" customHeight="1">
      <c r="B6" s="634" t="s">
        <v>168</v>
      </c>
      <c r="C6" s="635"/>
      <c r="D6" s="635"/>
      <c r="E6" s="635"/>
      <c r="F6" s="635"/>
      <c r="G6" s="635"/>
      <c r="H6" s="635"/>
      <c r="I6" s="635"/>
      <c r="J6" s="635"/>
      <c r="K6" s="635"/>
      <c r="L6" s="635"/>
      <c r="M6" s="635"/>
      <c r="N6" s="635"/>
      <c r="O6" s="635"/>
      <c r="P6" s="635"/>
      <c r="Q6" s="636"/>
      <c r="R6" s="637">
        <v>203830</v>
      </c>
      <c r="S6" s="638"/>
      <c r="T6" s="638"/>
      <c r="U6" s="638"/>
      <c r="V6" s="638"/>
      <c r="W6" s="638"/>
      <c r="X6" s="638"/>
      <c r="Y6" s="639"/>
      <c r="Z6" s="640">
        <v>0.8</v>
      </c>
      <c r="AA6" s="640"/>
      <c r="AB6" s="640"/>
      <c r="AC6" s="640"/>
      <c r="AD6" s="641">
        <v>203830</v>
      </c>
      <c r="AE6" s="641"/>
      <c r="AF6" s="641"/>
      <c r="AG6" s="641"/>
      <c r="AH6" s="641"/>
      <c r="AI6" s="641"/>
      <c r="AJ6" s="641"/>
      <c r="AK6" s="641"/>
      <c r="AL6" s="642">
        <v>1.6</v>
      </c>
      <c r="AM6" s="643"/>
      <c r="AN6" s="643"/>
      <c r="AO6" s="644"/>
      <c r="AP6" s="634" t="s">
        <v>169</v>
      </c>
      <c r="AQ6" s="635"/>
      <c r="AR6" s="635"/>
      <c r="AS6" s="635"/>
      <c r="AT6" s="635"/>
      <c r="AU6" s="635"/>
      <c r="AV6" s="635"/>
      <c r="AW6" s="635"/>
      <c r="AX6" s="635"/>
      <c r="AY6" s="635"/>
      <c r="AZ6" s="635"/>
      <c r="BA6" s="635"/>
      <c r="BB6" s="635"/>
      <c r="BC6" s="635"/>
      <c r="BD6" s="635"/>
      <c r="BE6" s="635"/>
      <c r="BF6" s="636"/>
      <c r="BG6" s="637">
        <v>7957762</v>
      </c>
      <c r="BH6" s="638"/>
      <c r="BI6" s="638"/>
      <c r="BJ6" s="638"/>
      <c r="BK6" s="638"/>
      <c r="BL6" s="638"/>
      <c r="BM6" s="638"/>
      <c r="BN6" s="639"/>
      <c r="BO6" s="640">
        <v>93.2</v>
      </c>
      <c r="BP6" s="640"/>
      <c r="BQ6" s="640"/>
      <c r="BR6" s="640"/>
      <c r="BS6" s="641">
        <v>109791</v>
      </c>
      <c r="BT6" s="641"/>
      <c r="BU6" s="641"/>
      <c r="BV6" s="641"/>
      <c r="BW6" s="641"/>
      <c r="BX6" s="641"/>
      <c r="BY6" s="641"/>
      <c r="BZ6" s="641"/>
      <c r="CA6" s="641"/>
      <c r="CB6" s="645"/>
      <c r="CD6" s="648" t="s">
        <v>170</v>
      </c>
      <c r="CE6" s="649"/>
      <c r="CF6" s="649"/>
      <c r="CG6" s="649"/>
      <c r="CH6" s="649"/>
      <c r="CI6" s="649"/>
      <c r="CJ6" s="649"/>
      <c r="CK6" s="649"/>
      <c r="CL6" s="649"/>
      <c r="CM6" s="649"/>
      <c r="CN6" s="649"/>
      <c r="CO6" s="649"/>
      <c r="CP6" s="649"/>
      <c r="CQ6" s="650"/>
      <c r="CR6" s="637">
        <v>249582</v>
      </c>
      <c r="CS6" s="638"/>
      <c r="CT6" s="638"/>
      <c r="CU6" s="638"/>
      <c r="CV6" s="638"/>
      <c r="CW6" s="638"/>
      <c r="CX6" s="638"/>
      <c r="CY6" s="639"/>
      <c r="CZ6" s="631">
        <v>1</v>
      </c>
      <c r="DA6" s="632"/>
      <c r="DB6" s="632"/>
      <c r="DC6" s="651"/>
      <c r="DD6" s="646" t="s">
        <v>171</v>
      </c>
      <c r="DE6" s="638"/>
      <c r="DF6" s="638"/>
      <c r="DG6" s="638"/>
      <c r="DH6" s="638"/>
      <c r="DI6" s="638"/>
      <c r="DJ6" s="638"/>
      <c r="DK6" s="638"/>
      <c r="DL6" s="638"/>
      <c r="DM6" s="638"/>
      <c r="DN6" s="638"/>
      <c r="DO6" s="638"/>
      <c r="DP6" s="639"/>
      <c r="DQ6" s="646">
        <v>249582</v>
      </c>
      <c r="DR6" s="638"/>
      <c r="DS6" s="638"/>
      <c r="DT6" s="638"/>
      <c r="DU6" s="638"/>
      <c r="DV6" s="638"/>
      <c r="DW6" s="638"/>
      <c r="DX6" s="638"/>
      <c r="DY6" s="638"/>
      <c r="DZ6" s="638"/>
      <c r="EA6" s="638"/>
      <c r="EB6" s="638"/>
      <c r="EC6" s="647"/>
    </row>
    <row r="7" spans="2:143" ht="11.25" customHeight="1">
      <c r="B7" s="634" t="s">
        <v>172</v>
      </c>
      <c r="C7" s="635"/>
      <c r="D7" s="635"/>
      <c r="E7" s="635"/>
      <c r="F7" s="635"/>
      <c r="G7" s="635"/>
      <c r="H7" s="635"/>
      <c r="I7" s="635"/>
      <c r="J7" s="635"/>
      <c r="K7" s="635"/>
      <c r="L7" s="635"/>
      <c r="M7" s="635"/>
      <c r="N7" s="635"/>
      <c r="O7" s="635"/>
      <c r="P7" s="635"/>
      <c r="Q7" s="636"/>
      <c r="R7" s="637">
        <v>12704</v>
      </c>
      <c r="S7" s="638"/>
      <c r="T7" s="638"/>
      <c r="U7" s="638"/>
      <c r="V7" s="638"/>
      <c r="W7" s="638"/>
      <c r="X7" s="638"/>
      <c r="Y7" s="639"/>
      <c r="Z7" s="640">
        <v>0</v>
      </c>
      <c r="AA7" s="640"/>
      <c r="AB7" s="640"/>
      <c r="AC7" s="640"/>
      <c r="AD7" s="641">
        <v>12704</v>
      </c>
      <c r="AE7" s="641"/>
      <c r="AF7" s="641"/>
      <c r="AG7" s="641"/>
      <c r="AH7" s="641"/>
      <c r="AI7" s="641"/>
      <c r="AJ7" s="641"/>
      <c r="AK7" s="641"/>
      <c r="AL7" s="642">
        <v>0.1</v>
      </c>
      <c r="AM7" s="643"/>
      <c r="AN7" s="643"/>
      <c r="AO7" s="644"/>
      <c r="AP7" s="634" t="s">
        <v>173</v>
      </c>
      <c r="AQ7" s="635"/>
      <c r="AR7" s="635"/>
      <c r="AS7" s="635"/>
      <c r="AT7" s="635"/>
      <c r="AU7" s="635"/>
      <c r="AV7" s="635"/>
      <c r="AW7" s="635"/>
      <c r="AX7" s="635"/>
      <c r="AY7" s="635"/>
      <c r="AZ7" s="635"/>
      <c r="BA7" s="635"/>
      <c r="BB7" s="635"/>
      <c r="BC7" s="635"/>
      <c r="BD7" s="635"/>
      <c r="BE7" s="635"/>
      <c r="BF7" s="636"/>
      <c r="BG7" s="637">
        <v>3515370</v>
      </c>
      <c r="BH7" s="638"/>
      <c r="BI7" s="638"/>
      <c r="BJ7" s="638"/>
      <c r="BK7" s="638"/>
      <c r="BL7" s="638"/>
      <c r="BM7" s="638"/>
      <c r="BN7" s="639"/>
      <c r="BO7" s="640">
        <v>41.2</v>
      </c>
      <c r="BP7" s="640"/>
      <c r="BQ7" s="640"/>
      <c r="BR7" s="640"/>
      <c r="BS7" s="641">
        <v>109791</v>
      </c>
      <c r="BT7" s="641"/>
      <c r="BU7" s="641"/>
      <c r="BV7" s="641"/>
      <c r="BW7" s="641"/>
      <c r="BX7" s="641"/>
      <c r="BY7" s="641"/>
      <c r="BZ7" s="641"/>
      <c r="CA7" s="641"/>
      <c r="CB7" s="645"/>
      <c r="CD7" s="652" t="s">
        <v>174</v>
      </c>
      <c r="CE7" s="653"/>
      <c r="CF7" s="653"/>
      <c r="CG7" s="653"/>
      <c r="CH7" s="653"/>
      <c r="CI7" s="653"/>
      <c r="CJ7" s="653"/>
      <c r="CK7" s="653"/>
      <c r="CL7" s="653"/>
      <c r="CM7" s="653"/>
      <c r="CN7" s="653"/>
      <c r="CO7" s="653"/>
      <c r="CP7" s="653"/>
      <c r="CQ7" s="654"/>
      <c r="CR7" s="637">
        <v>3661048</v>
      </c>
      <c r="CS7" s="638"/>
      <c r="CT7" s="638"/>
      <c r="CU7" s="638"/>
      <c r="CV7" s="638"/>
      <c r="CW7" s="638"/>
      <c r="CX7" s="638"/>
      <c r="CY7" s="639"/>
      <c r="CZ7" s="640">
        <v>14.5</v>
      </c>
      <c r="DA7" s="640"/>
      <c r="DB7" s="640"/>
      <c r="DC7" s="640"/>
      <c r="DD7" s="646">
        <v>43536</v>
      </c>
      <c r="DE7" s="638"/>
      <c r="DF7" s="638"/>
      <c r="DG7" s="638"/>
      <c r="DH7" s="638"/>
      <c r="DI7" s="638"/>
      <c r="DJ7" s="638"/>
      <c r="DK7" s="638"/>
      <c r="DL7" s="638"/>
      <c r="DM7" s="638"/>
      <c r="DN7" s="638"/>
      <c r="DO7" s="638"/>
      <c r="DP7" s="639"/>
      <c r="DQ7" s="646">
        <v>2437932</v>
      </c>
      <c r="DR7" s="638"/>
      <c r="DS7" s="638"/>
      <c r="DT7" s="638"/>
      <c r="DU7" s="638"/>
      <c r="DV7" s="638"/>
      <c r="DW7" s="638"/>
      <c r="DX7" s="638"/>
      <c r="DY7" s="638"/>
      <c r="DZ7" s="638"/>
      <c r="EA7" s="638"/>
      <c r="EB7" s="638"/>
      <c r="EC7" s="647"/>
    </row>
    <row r="8" spans="2:143" ht="11.25" customHeight="1">
      <c r="B8" s="634" t="s">
        <v>175</v>
      </c>
      <c r="C8" s="635"/>
      <c r="D8" s="635"/>
      <c r="E8" s="635"/>
      <c r="F8" s="635"/>
      <c r="G8" s="635"/>
      <c r="H8" s="635"/>
      <c r="I8" s="635"/>
      <c r="J8" s="635"/>
      <c r="K8" s="635"/>
      <c r="L8" s="635"/>
      <c r="M8" s="635"/>
      <c r="N8" s="635"/>
      <c r="O8" s="635"/>
      <c r="P8" s="635"/>
      <c r="Q8" s="636"/>
      <c r="R8" s="637">
        <v>15335</v>
      </c>
      <c r="S8" s="638"/>
      <c r="T8" s="638"/>
      <c r="U8" s="638"/>
      <c r="V8" s="638"/>
      <c r="W8" s="638"/>
      <c r="X8" s="638"/>
      <c r="Y8" s="639"/>
      <c r="Z8" s="640">
        <v>0.1</v>
      </c>
      <c r="AA8" s="640"/>
      <c r="AB8" s="640"/>
      <c r="AC8" s="640"/>
      <c r="AD8" s="641">
        <v>15335</v>
      </c>
      <c r="AE8" s="641"/>
      <c r="AF8" s="641"/>
      <c r="AG8" s="641"/>
      <c r="AH8" s="641"/>
      <c r="AI8" s="641"/>
      <c r="AJ8" s="641"/>
      <c r="AK8" s="641"/>
      <c r="AL8" s="642">
        <v>0.1</v>
      </c>
      <c r="AM8" s="643"/>
      <c r="AN8" s="643"/>
      <c r="AO8" s="644"/>
      <c r="AP8" s="634" t="s">
        <v>176</v>
      </c>
      <c r="AQ8" s="635"/>
      <c r="AR8" s="635"/>
      <c r="AS8" s="635"/>
      <c r="AT8" s="635"/>
      <c r="AU8" s="635"/>
      <c r="AV8" s="635"/>
      <c r="AW8" s="635"/>
      <c r="AX8" s="635"/>
      <c r="AY8" s="635"/>
      <c r="AZ8" s="635"/>
      <c r="BA8" s="635"/>
      <c r="BB8" s="635"/>
      <c r="BC8" s="635"/>
      <c r="BD8" s="635"/>
      <c r="BE8" s="635"/>
      <c r="BF8" s="636"/>
      <c r="BG8" s="637">
        <v>109730</v>
      </c>
      <c r="BH8" s="638"/>
      <c r="BI8" s="638"/>
      <c r="BJ8" s="638"/>
      <c r="BK8" s="638"/>
      <c r="BL8" s="638"/>
      <c r="BM8" s="638"/>
      <c r="BN8" s="639"/>
      <c r="BO8" s="640">
        <v>1.3</v>
      </c>
      <c r="BP8" s="640"/>
      <c r="BQ8" s="640"/>
      <c r="BR8" s="640"/>
      <c r="BS8" s="646" t="s">
        <v>171</v>
      </c>
      <c r="BT8" s="638"/>
      <c r="BU8" s="638"/>
      <c r="BV8" s="638"/>
      <c r="BW8" s="638"/>
      <c r="BX8" s="638"/>
      <c r="BY8" s="638"/>
      <c r="BZ8" s="638"/>
      <c r="CA8" s="638"/>
      <c r="CB8" s="647"/>
      <c r="CD8" s="652" t="s">
        <v>177</v>
      </c>
      <c r="CE8" s="653"/>
      <c r="CF8" s="653"/>
      <c r="CG8" s="653"/>
      <c r="CH8" s="653"/>
      <c r="CI8" s="653"/>
      <c r="CJ8" s="653"/>
      <c r="CK8" s="653"/>
      <c r="CL8" s="653"/>
      <c r="CM8" s="653"/>
      <c r="CN8" s="653"/>
      <c r="CO8" s="653"/>
      <c r="CP8" s="653"/>
      <c r="CQ8" s="654"/>
      <c r="CR8" s="637">
        <v>8888313</v>
      </c>
      <c r="CS8" s="638"/>
      <c r="CT8" s="638"/>
      <c r="CU8" s="638"/>
      <c r="CV8" s="638"/>
      <c r="CW8" s="638"/>
      <c r="CX8" s="638"/>
      <c r="CY8" s="639"/>
      <c r="CZ8" s="640">
        <v>35.200000000000003</v>
      </c>
      <c r="DA8" s="640"/>
      <c r="DB8" s="640"/>
      <c r="DC8" s="640"/>
      <c r="DD8" s="646">
        <v>893154</v>
      </c>
      <c r="DE8" s="638"/>
      <c r="DF8" s="638"/>
      <c r="DG8" s="638"/>
      <c r="DH8" s="638"/>
      <c r="DI8" s="638"/>
      <c r="DJ8" s="638"/>
      <c r="DK8" s="638"/>
      <c r="DL8" s="638"/>
      <c r="DM8" s="638"/>
      <c r="DN8" s="638"/>
      <c r="DO8" s="638"/>
      <c r="DP8" s="639"/>
      <c r="DQ8" s="646">
        <v>4399148</v>
      </c>
      <c r="DR8" s="638"/>
      <c r="DS8" s="638"/>
      <c r="DT8" s="638"/>
      <c r="DU8" s="638"/>
      <c r="DV8" s="638"/>
      <c r="DW8" s="638"/>
      <c r="DX8" s="638"/>
      <c r="DY8" s="638"/>
      <c r="DZ8" s="638"/>
      <c r="EA8" s="638"/>
      <c r="EB8" s="638"/>
      <c r="EC8" s="647"/>
    </row>
    <row r="9" spans="2:143" ht="11.25" customHeight="1">
      <c r="B9" s="634" t="s">
        <v>178</v>
      </c>
      <c r="C9" s="635"/>
      <c r="D9" s="635"/>
      <c r="E9" s="635"/>
      <c r="F9" s="635"/>
      <c r="G9" s="635"/>
      <c r="H9" s="635"/>
      <c r="I9" s="635"/>
      <c r="J9" s="635"/>
      <c r="K9" s="635"/>
      <c r="L9" s="635"/>
      <c r="M9" s="635"/>
      <c r="N9" s="635"/>
      <c r="O9" s="635"/>
      <c r="P9" s="635"/>
      <c r="Q9" s="636"/>
      <c r="R9" s="637">
        <v>13724</v>
      </c>
      <c r="S9" s="638"/>
      <c r="T9" s="638"/>
      <c r="U9" s="638"/>
      <c r="V9" s="638"/>
      <c r="W9" s="638"/>
      <c r="X9" s="638"/>
      <c r="Y9" s="639"/>
      <c r="Z9" s="640">
        <v>0.1</v>
      </c>
      <c r="AA9" s="640"/>
      <c r="AB9" s="640"/>
      <c r="AC9" s="640"/>
      <c r="AD9" s="641">
        <v>13724</v>
      </c>
      <c r="AE9" s="641"/>
      <c r="AF9" s="641"/>
      <c r="AG9" s="641"/>
      <c r="AH9" s="641"/>
      <c r="AI9" s="641"/>
      <c r="AJ9" s="641"/>
      <c r="AK9" s="641"/>
      <c r="AL9" s="642">
        <v>0.1</v>
      </c>
      <c r="AM9" s="643"/>
      <c r="AN9" s="643"/>
      <c r="AO9" s="644"/>
      <c r="AP9" s="634" t="s">
        <v>179</v>
      </c>
      <c r="AQ9" s="635"/>
      <c r="AR9" s="635"/>
      <c r="AS9" s="635"/>
      <c r="AT9" s="635"/>
      <c r="AU9" s="635"/>
      <c r="AV9" s="635"/>
      <c r="AW9" s="635"/>
      <c r="AX9" s="635"/>
      <c r="AY9" s="635"/>
      <c r="AZ9" s="635"/>
      <c r="BA9" s="635"/>
      <c r="BB9" s="635"/>
      <c r="BC9" s="635"/>
      <c r="BD9" s="635"/>
      <c r="BE9" s="635"/>
      <c r="BF9" s="636"/>
      <c r="BG9" s="637">
        <v>2629459</v>
      </c>
      <c r="BH9" s="638"/>
      <c r="BI9" s="638"/>
      <c r="BJ9" s="638"/>
      <c r="BK9" s="638"/>
      <c r="BL9" s="638"/>
      <c r="BM9" s="638"/>
      <c r="BN9" s="639"/>
      <c r="BO9" s="640">
        <v>30.8</v>
      </c>
      <c r="BP9" s="640"/>
      <c r="BQ9" s="640"/>
      <c r="BR9" s="640"/>
      <c r="BS9" s="646" t="s">
        <v>171</v>
      </c>
      <c r="BT9" s="638"/>
      <c r="BU9" s="638"/>
      <c r="BV9" s="638"/>
      <c r="BW9" s="638"/>
      <c r="BX9" s="638"/>
      <c r="BY9" s="638"/>
      <c r="BZ9" s="638"/>
      <c r="CA9" s="638"/>
      <c r="CB9" s="647"/>
      <c r="CD9" s="652" t="s">
        <v>180</v>
      </c>
      <c r="CE9" s="653"/>
      <c r="CF9" s="653"/>
      <c r="CG9" s="653"/>
      <c r="CH9" s="653"/>
      <c r="CI9" s="653"/>
      <c r="CJ9" s="653"/>
      <c r="CK9" s="653"/>
      <c r="CL9" s="653"/>
      <c r="CM9" s="653"/>
      <c r="CN9" s="653"/>
      <c r="CO9" s="653"/>
      <c r="CP9" s="653"/>
      <c r="CQ9" s="654"/>
      <c r="CR9" s="637">
        <v>1398471</v>
      </c>
      <c r="CS9" s="638"/>
      <c r="CT9" s="638"/>
      <c r="CU9" s="638"/>
      <c r="CV9" s="638"/>
      <c r="CW9" s="638"/>
      <c r="CX9" s="638"/>
      <c r="CY9" s="639"/>
      <c r="CZ9" s="640">
        <v>5.5</v>
      </c>
      <c r="DA9" s="640"/>
      <c r="DB9" s="640"/>
      <c r="DC9" s="640"/>
      <c r="DD9" s="646">
        <v>15252</v>
      </c>
      <c r="DE9" s="638"/>
      <c r="DF9" s="638"/>
      <c r="DG9" s="638"/>
      <c r="DH9" s="638"/>
      <c r="DI9" s="638"/>
      <c r="DJ9" s="638"/>
      <c r="DK9" s="638"/>
      <c r="DL9" s="638"/>
      <c r="DM9" s="638"/>
      <c r="DN9" s="638"/>
      <c r="DO9" s="638"/>
      <c r="DP9" s="639"/>
      <c r="DQ9" s="646">
        <v>1373487</v>
      </c>
      <c r="DR9" s="638"/>
      <c r="DS9" s="638"/>
      <c r="DT9" s="638"/>
      <c r="DU9" s="638"/>
      <c r="DV9" s="638"/>
      <c r="DW9" s="638"/>
      <c r="DX9" s="638"/>
      <c r="DY9" s="638"/>
      <c r="DZ9" s="638"/>
      <c r="EA9" s="638"/>
      <c r="EB9" s="638"/>
      <c r="EC9" s="647"/>
    </row>
    <row r="10" spans="2:143" ht="11.25" customHeight="1">
      <c r="B10" s="634" t="s">
        <v>181</v>
      </c>
      <c r="C10" s="635"/>
      <c r="D10" s="635"/>
      <c r="E10" s="635"/>
      <c r="F10" s="635"/>
      <c r="G10" s="635"/>
      <c r="H10" s="635"/>
      <c r="I10" s="635"/>
      <c r="J10" s="635"/>
      <c r="K10" s="635"/>
      <c r="L10" s="635"/>
      <c r="M10" s="635"/>
      <c r="N10" s="635"/>
      <c r="O10" s="635"/>
      <c r="P10" s="635"/>
      <c r="Q10" s="636"/>
      <c r="R10" s="637" t="s">
        <v>171</v>
      </c>
      <c r="S10" s="638"/>
      <c r="T10" s="638"/>
      <c r="U10" s="638"/>
      <c r="V10" s="638"/>
      <c r="W10" s="638"/>
      <c r="X10" s="638"/>
      <c r="Y10" s="639"/>
      <c r="Z10" s="640" t="s">
        <v>171</v>
      </c>
      <c r="AA10" s="640"/>
      <c r="AB10" s="640"/>
      <c r="AC10" s="640"/>
      <c r="AD10" s="641" t="s">
        <v>171</v>
      </c>
      <c r="AE10" s="641"/>
      <c r="AF10" s="641"/>
      <c r="AG10" s="641"/>
      <c r="AH10" s="641"/>
      <c r="AI10" s="641"/>
      <c r="AJ10" s="641"/>
      <c r="AK10" s="641"/>
      <c r="AL10" s="642" t="s">
        <v>171</v>
      </c>
      <c r="AM10" s="643"/>
      <c r="AN10" s="643"/>
      <c r="AO10" s="644"/>
      <c r="AP10" s="634" t="s">
        <v>182</v>
      </c>
      <c r="AQ10" s="635"/>
      <c r="AR10" s="635"/>
      <c r="AS10" s="635"/>
      <c r="AT10" s="635"/>
      <c r="AU10" s="635"/>
      <c r="AV10" s="635"/>
      <c r="AW10" s="635"/>
      <c r="AX10" s="635"/>
      <c r="AY10" s="635"/>
      <c r="AZ10" s="635"/>
      <c r="BA10" s="635"/>
      <c r="BB10" s="635"/>
      <c r="BC10" s="635"/>
      <c r="BD10" s="635"/>
      <c r="BE10" s="635"/>
      <c r="BF10" s="636"/>
      <c r="BG10" s="637">
        <v>222014</v>
      </c>
      <c r="BH10" s="638"/>
      <c r="BI10" s="638"/>
      <c r="BJ10" s="638"/>
      <c r="BK10" s="638"/>
      <c r="BL10" s="638"/>
      <c r="BM10" s="638"/>
      <c r="BN10" s="639"/>
      <c r="BO10" s="640">
        <v>2.6</v>
      </c>
      <c r="BP10" s="640"/>
      <c r="BQ10" s="640"/>
      <c r="BR10" s="640"/>
      <c r="BS10" s="646" t="s">
        <v>171</v>
      </c>
      <c r="BT10" s="638"/>
      <c r="BU10" s="638"/>
      <c r="BV10" s="638"/>
      <c r="BW10" s="638"/>
      <c r="BX10" s="638"/>
      <c r="BY10" s="638"/>
      <c r="BZ10" s="638"/>
      <c r="CA10" s="638"/>
      <c r="CB10" s="647"/>
      <c r="CD10" s="652" t="s">
        <v>183</v>
      </c>
      <c r="CE10" s="653"/>
      <c r="CF10" s="653"/>
      <c r="CG10" s="653"/>
      <c r="CH10" s="653"/>
      <c r="CI10" s="653"/>
      <c r="CJ10" s="653"/>
      <c r="CK10" s="653"/>
      <c r="CL10" s="653"/>
      <c r="CM10" s="653"/>
      <c r="CN10" s="653"/>
      <c r="CO10" s="653"/>
      <c r="CP10" s="653"/>
      <c r="CQ10" s="654"/>
      <c r="CR10" s="637">
        <v>45181</v>
      </c>
      <c r="CS10" s="638"/>
      <c r="CT10" s="638"/>
      <c r="CU10" s="638"/>
      <c r="CV10" s="638"/>
      <c r="CW10" s="638"/>
      <c r="CX10" s="638"/>
      <c r="CY10" s="639"/>
      <c r="CZ10" s="640">
        <v>0.2</v>
      </c>
      <c r="DA10" s="640"/>
      <c r="DB10" s="640"/>
      <c r="DC10" s="640"/>
      <c r="DD10" s="646" t="s">
        <v>171</v>
      </c>
      <c r="DE10" s="638"/>
      <c r="DF10" s="638"/>
      <c r="DG10" s="638"/>
      <c r="DH10" s="638"/>
      <c r="DI10" s="638"/>
      <c r="DJ10" s="638"/>
      <c r="DK10" s="638"/>
      <c r="DL10" s="638"/>
      <c r="DM10" s="638"/>
      <c r="DN10" s="638"/>
      <c r="DO10" s="638"/>
      <c r="DP10" s="639"/>
      <c r="DQ10" s="646">
        <v>21777</v>
      </c>
      <c r="DR10" s="638"/>
      <c r="DS10" s="638"/>
      <c r="DT10" s="638"/>
      <c r="DU10" s="638"/>
      <c r="DV10" s="638"/>
      <c r="DW10" s="638"/>
      <c r="DX10" s="638"/>
      <c r="DY10" s="638"/>
      <c r="DZ10" s="638"/>
      <c r="EA10" s="638"/>
      <c r="EB10" s="638"/>
      <c r="EC10" s="647"/>
    </row>
    <row r="11" spans="2:143" ht="11.25" customHeight="1">
      <c r="B11" s="634" t="s">
        <v>184</v>
      </c>
      <c r="C11" s="635"/>
      <c r="D11" s="635"/>
      <c r="E11" s="635"/>
      <c r="F11" s="635"/>
      <c r="G11" s="635"/>
      <c r="H11" s="635"/>
      <c r="I11" s="635"/>
      <c r="J11" s="635"/>
      <c r="K11" s="635"/>
      <c r="L11" s="635"/>
      <c r="M11" s="635"/>
      <c r="N11" s="635"/>
      <c r="O11" s="635"/>
      <c r="P11" s="635"/>
      <c r="Q11" s="636"/>
      <c r="R11" s="637" t="s">
        <v>171</v>
      </c>
      <c r="S11" s="638"/>
      <c r="T11" s="638"/>
      <c r="U11" s="638"/>
      <c r="V11" s="638"/>
      <c r="W11" s="638"/>
      <c r="X11" s="638"/>
      <c r="Y11" s="639"/>
      <c r="Z11" s="640" t="s">
        <v>171</v>
      </c>
      <c r="AA11" s="640"/>
      <c r="AB11" s="640"/>
      <c r="AC11" s="640"/>
      <c r="AD11" s="641" t="s">
        <v>171</v>
      </c>
      <c r="AE11" s="641"/>
      <c r="AF11" s="641"/>
      <c r="AG11" s="641"/>
      <c r="AH11" s="641"/>
      <c r="AI11" s="641"/>
      <c r="AJ11" s="641"/>
      <c r="AK11" s="641"/>
      <c r="AL11" s="642" t="s">
        <v>171</v>
      </c>
      <c r="AM11" s="643"/>
      <c r="AN11" s="643"/>
      <c r="AO11" s="644"/>
      <c r="AP11" s="634" t="s">
        <v>185</v>
      </c>
      <c r="AQ11" s="635"/>
      <c r="AR11" s="635"/>
      <c r="AS11" s="635"/>
      <c r="AT11" s="635"/>
      <c r="AU11" s="635"/>
      <c r="AV11" s="635"/>
      <c r="AW11" s="635"/>
      <c r="AX11" s="635"/>
      <c r="AY11" s="635"/>
      <c r="AZ11" s="635"/>
      <c r="BA11" s="635"/>
      <c r="BB11" s="635"/>
      <c r="BC11" s="635"/>
      <c r="BD11" s="635"/>
      <c r="BE11" s="635"/>
      <c r="BF11" s="636"/>
      <c r="BG11" s="637">
        <v>554167</v>
      </c>
      <c r="BH11" s="638"/>
      <c r="BI11" s="638"/>
      <c r="BJ11" s="638"/>
      <c r="BK11" s="638"/>
      <c r="BL11" s="638"/>
      <c r="BM11" s="638"/>
      <c r="BN11" s="639"/>
      <c r="BO11" s="640">
        <v>6.5</v>
      </c>
      <c r="BP11" s="640"/>
      <c r="BQ11" s="640"/>
      <c r="BR11" s="640"/>
      <c r="BS11" s="646">
        <v>109791</v>
      </c>
      <c r="BT11" s="638"/>
      <c r="BU11" s="638"/>
      <c r="BV11" s="638"/>
      <c r="BW11" s="638"/>
      <c r="BX11" s="638"/>
      <c r="BY11" s="638"/>
      <c r="BZ11" s="638"/>
      <c r="CA11" s="638"/>
      <c r="CB11" s="647"/>
      <c r="CD11" s="652" t="s">
        <v>186</v>
      </c>
      <c r="CE11" s="653"/>
      <c r="CF11" s="653"/>
      <c r="CG11" s="653"/>
      <c r="CH11" s="653"/>
      <c r="CI11" s="653"/>
      <c r="CJ11" s="653"/>
      <c r="CK11" s="653"/>
      <c r="CL11" s="653"/>
      <c r="CM11" s="653"/>
      <c r="CN11" s="653"/>
      <c r="CO11" s="653"/>
      <c r="CP11" s="653"/>
      <c r="CQ11" s="654"/>
      <c r="CR11" s="637">
        <v>570142</v>
      </c>
      <c r="CS11" s="638"/>
      <c r="CT11" s="638"/>
      <c r="CU11" s="638"/>
      <c r="CV11" s="638"/>
      <c r="CW11" s="638"/>
      <c r="CX11" s="638"/>
      <c r="CY11" s="639"/>
      <c r="CZ11" s="640">
        <v>2.2999999999999998</v>
      </c>
      <c r="DA11" s="640"/>
      <c r="DB11" s="640"/>
      <c r="DC11" s="640"/>
      <c r="DD11" s="646">
        <v>197820</v>
      </c>
      <c r="DE11" s="638"/>
      <c r="DF11" s="638"/>
      <c r="DG11" s="638"/>
      <c r="DH11" s="638"/>
      <c r="DI11" s="638"/>
      <c r="DJ11" s="638"/>
      <c r="DK11" s="638"/>
      <c r="DL11" s="638"/>
      <c r="DM11" s="638"/>
      <c r="DN11" s="638"/>
      <c r="DO11" s="638"/>
      <c r="DP11" s="639"/>
      <c r="DQ11" s="646">
        <v>279324</v>
      </c>
      <c r="DR11" s="638"/>
      <c r="DS11" s="638"/>
      <c r="DT11" s="638"/>
      <c r="DU11" s="638"/>
      <c r="DV11" s="638"/>
      <c r="DW11" s="638"/>
      <c r="DX11" s="638"/>
      <c r="DY11" s="638"/>
      <c r="DZ11" s="638"/>
      <c r="EA11" s="638"/>
      <c r="EB11" s="638"/>
      <c r="EC11" s="647"/>
    </row>
    <row r="12" spans="2:143" ht="11.25" customHeight="1">
      <c r="B12" s="634" t="s">
        <v>187</v>
      </c>
      <c r="C12" s="635"/>
      <c r="D12" s="635"/>
      <c r="E12" s="635"/>
      <c r="F12" s="635"/>
      <c r="G12" s="635"/>
      <c r="H12" s="635"/>
      <c r="I12" s="635"/>
      <c r="J12" s="635"/>
      <c r="K12" s="635"/>
      <c r="L12" s="635"/>
      <c r="M12" s="635"/>
      <c r="N12" s="635"/>
      <c r="O12" s="635"/>
      <c r="P12" s="635"/>
      <c r="Q12" s="636"/>
      <c r="R12" s="637">
        <v>1218463</v>
      </c>
      <c r="S12" s="638"/>
      <c r="T12" s="638"/>
      <c r="U12" s="638"/>
      <c r="V12" s="638"/>
      <c r="W12" s="638"/>
      <c r="X12" s="638"/>
      <c r="Y12" s="639"/>
      <c r="Z12" s="640">
        <v>4.5999999999999996</v>
      </c>
      <c r="AA12" s="640"/>
      <c r="AB12" s="640"/>
      <c r="AC12" s="640"/>
      <c r="AD12" s="641">
        <v>1218463</v>
      </c>
      <c r="AE12" s="641"/>
      <c r="AF12" s="641"/>
      <c r="AG12" s="641"/>
      <c r="AH12" s="641"/>
      <c r="AI12" s="641"/>
      <c r="AJ12" s="641"/>
      <c r="AK12" s="641"/>
      <c r="AL12" s="642">
        <v>9.6</v>
      </c>
      <c r="AM12" s="643"/>
      <c r="AN12" s="643"/>
      <c r="AO12" s="644"/>
      <c r="AP12" s="634" t="s">
        <v>188</v>
      </c>
      <c r="AQ12" s="635"/>
      <c r="AR12" s="635"/>
      <c r="AS12" s="635"/>
      <c r="AT12" s="635"/>
      <c r="AU12" s="635"/>
      <c r="AV12" s="635"/>
      <c r="AW12" s="635"/>
      <c r="AX12" s="635"/>
      <c r="AY12" s="635"/>
      <c r="AZ12" s="635"/>
      <c r="BA12" s="635"/>
      <c r="BB12" s="635"/>
      <c r="BC12" s="635"/>
      <c r="BD12" s="635"/>
      <c r="BE12" s="635"/>
      <c r="BF12" s="636"/>
      <c r="BG12" s="637">
        <v>3807044</v>
      </c>
      <c r="BH12" s="638"/>
      <c r="BI12" s="638"/>
      <c r="BJ12" s="638"/>
      <c r="BK12" s="638"/>
      <c r="BL12" s="638"/>
      <c r="BM12" s="638"/>
      <c r="BN12" s="639"/>
      <c r="BO12" s="640">
        <v>44.6</v>
      </c>
      <c r="BP12" s="640"/>
      <c r="BQ12" s="640"/>
      <c r="BR12" s="640"/>
      <c r="BS12" s="646" t="s">
        <v>171</v>
      </c>
      <c r="BT12" s="638"/>
      <c r="BU12" s="638"/>
      <c r="BV12" s="638"/>
      <c r="BW12" s="638"/>
      <c r="BX12" s="638"/>
      <c r="BY12" s="638"/>
      <c r="BZ12" s="638"/>
      <c r="CA12" s="638"/>
      <c r="CB12" s="647"/>
      <c r="CD12" s="652" t="s">
        <v>189</v>
      </c>
      <c r="CE12" s="653"/>
      <c r="CF12" s="653"/>
      <c r="CG12" s="653"/>
      <c r="CH12" s="653"/>
      <c r="CI12" s="653"/>
      <c r="CJ12" s="653"/>
      <c r="CK12" s="653"/>
      <c r="CL12" s="653"/>
      <c r="CM12" s="653"/>
      <c r="CN12" s="653"/>
      <c r="CO12" s="653"/>
      <c r="CP12" s="653"/>
      <c r="CQ12" s="654"/>
      <c r="CR12" s="637">
        <v>2004632</v>
      </c>
      <c r="CS12" s="638"/>
      <c r="CT12" s="638"/>
      <c r="CU12" s="638"/>
      <c r="CV12" s="638"/>
      <c r="CW12" s="638"/>
      <c r="CX12" s="638"/>
      <c r="CY12" s="639"/>
      <c r="CZ12" s="640">
        <v>7.9</v>
      </c>
      <c r="DA12" s="640"/>
      <c r="DB12" s="640"/>
      <c r="DC12" s="640"/>
      <c r="DD12" s="646">
        <v>64383</v>
      </c>
      <c r="DE12" s="638"/>
      <c r="DF12" s="638"/>
      <c r="DG12" s="638"/>
      <c r="DH12" s="638"/>
      <c r="DI12" s="638"/>
      <c r="DJ12" s="638"/>
      <c r="DK12" s="638"/>
      <c r="DL12" s="638"/>
      <c r="DM12" s="638"/>
      <c r="DN12" s="638"/>
      <c r="DO12" s="638"/>
      <c r="DP12" s="639"/>
      <c r="DQ12" s="646">
        <v>235078</v>
      </c>
      <c r="DR12" s="638"/>
      <c r="DS12" s="638"/>
      <c r="DT12" s="638"/>
      <c r="DU12" s="638"/>
      <c r="DV12" s="638"/>
      <c r="DW12" s="638"/>
      <c r="DX12" s="638"/>
      <c r="DY12" s="638"/>
      <c r="DZ12" s="638"/>
      <c r="EA12" s="638"/>
      <c r="EB12" s="638"/>
      <c r="EC12" s="647"/>
    </row>
    <row r="13" spans="2:143" ht="11.25" customHeight="1">
      <c r="B13" s="634" t="s">
        <v>190</v>
      </c>
      <c r="C13" s="635"/>
      <c r="D13" s="635"/>
      <c r="E13" s="635"/>
      <c r="F13" s="635"/>
      <c r="G13" s="635"/>
      <c r="H13" s="635"/>
      <c r="I13" s="635"/>
      <c r="J13" s="635"/>
      <c r="K13" s="635"/>
      <c r="L13" s="635"/>
      <c r="M13" s="635"/>
      <c r="N13" s="635"/>
      <c r="O13" s="635"/>
      <c r="P13" s="635"/>
      <c r="Q13" s="636"/>
      <c r="R13" s="637">
        <v>7778</v>
      </c>
      <c r="S13" s="638"/>
      <c r="T13" s="638"/>
      <c r="U13" s="638"/>
      <c r="V13" s="638"/>
      <c r="W13" s="638"/>
      <c r="X13" s="638"/>
      <c r="Y13" s="639"/>
      <c r="Z13" s="640">
        <v>0</v>
      </c>
      <c r="AA13" s="640"/>
      <c r="AB13" s="640"/>
      <c r="AC13" s="640"/>
      <c r="AD13" s="641">
        <v>7778</v>
      </c>
      <c r="AE13" s="641"/>
      <c r="AF13" s="641"/>
      <c r="AG13" s="641"/>
      <c r="AH13" s="641"/>
      <c r="AI13" s="641"/>
      <c r="AJ13" s="641"/>
      <c r="AK13" s="641"/>
      <c r="AL13" s="642">
        <v>0.1</v>
      </c>
      <c r="AM13" s="643"/>
      <c r="AN13" s="643"/>
      <c r="AO13" s="644"/>
      <c r="AP13" s="634" t="s">
        <v>191</v>
      </c>
      <c r="AQ13" s="635"/>
      <c r="AR13" s="635"/>
      <c r="AS13" s="635"/>
      <c r="AT13" s="635"/>
      <c r="AU13" s="635"/>
      <c r="AV13" s="635"/>
      <c r="AW13" s="635"/>
      <c r="AX13" s="635"/>
      <c r="AY13" s="635"/>
      <c r="AZ13" s="635"/>
      <c r="BA13" s="635"/>
      <c r="BB13" s="635"/>
      <c r="BC13" s="635"/>
      <c r="BD13" s="635"/>
      <c r="BE13" s="635"/>
      <c r="BF13" s="636"/>
      <c r="BG13" s="637">
        <v>3788319</v>
      </c>
      <c r="BH13" s="638"/>
      <c r="BI13" s="638"/>
      <c r="BJ13" s="638"/>
      <c r="BK13" s="638"/>
      <c r="BL13" s="638"/>
      <c r="BM13" s="638"/>
      <c r="BN13" s="639"/>
      <c r="BO13" s="640">
        <v>44.4</v>
      </c>
      <c r="BP13" s="640"/>
      <c r="BQ13" s="640"/>
      <c r="BR13" s="640"/>
      <c r="BS13" s="646" t="s">
        <v>171</v>
      </c>
      <c r="BT13" s="638"/>
      <c r="BU13" s="638"/>
      <c r="BV13" s="638"/>
      <c r="BW13" s="638"/>
      <c r="BX13" s="638"/>
      <c r="BY13" s="638"/>
      <c r="BZ13" s="638"/>
      <c r="CA13" s="638"/>
      <c r="CB13" s="647"/>
      <c r="CD13" s="652" t="s">
        <v>192</v>
      </c>
      <c r="CE13" s="653"/>
      <c r="CF13" s="653"/>
      <c r="CG13" s="653"/>
      <c r="CH13" s="653"/>
      <c r="CI13" s="653"/>
      <c r="CJ13" s="653"/>
      <c r="CK13" s="653"/>
      <c r="CL13" s="653"/>
      <c r="CM13" s="653"/>
      <c r="CN13" s="653"/>
      <c r="CO13" s="653"/>
      <c r="CP13" s="653"/>
      <c r="CQ13" s="654"/>
      <c r="CR13" s="637">
        <v>2322813</v>
      </c>
      <c r="CS13" s="638"/>
      <c r="CT13" s="638"/>
      <c r="CU13" s="638"/>
      <c r="CV13" s="638"/>
      <c r="CW13" s="638"/>
      <c r="CX13" s="638"/>
      <c r="CY13" s="639"/>
      <c r="CZ13" s="640">
        <v>9.1999999999999993</v>
      </c>
      <c r="DA13" s="640"/>
      <c r="DB13" s="640"/>
      <c r="DC13" s="640"/>
      <c r="DD13" s="646">
        <v>1148422</v>
      </c>
      <c r="DE13" s="638"/>
      <c r="DF13" s="638"/>
      <c r="DG13" s="638"/>
      <c r="DH13" s="638"/>
      <c r="DI13" s="638"/>
      <c r="DJ13" s="638"/>
      <c r="DK13" s="638"/>
      <c r="DL13" s="638"/>
      <c r="DM13" s="638"/>
      <c r="DN13" s="638"/>
      <c r="DO13" s="638"/>
      <c r="DP13" s="639"/>
      <c r="DQ13" s="646">
        <v>1706176</v>
      </c>
      <c r="DR13" s="638"/>
      <c r="DS13" s="638"/>
      <c r="DT13" s="638"/>
      <c r="DU13" s="638"/>
      <c r="DV13" s="638"/>
      <c r="DW13" s="638"/>
      <c r="DX13" s="638"/>
      <c r="DY13" s="638"/>
      <c r="DZ13" s="638"/>
      <c r="EA13" s="638"/>
      <c r="EB13" s="638"/>
      <c r="EC13" s="647"/>
    </row>
    <row r="14" spans="2:143" ht="11.25" customHeight="1">
      <c r="B14" s="634" t="s">
        <v>193</v>
      </c>
      <c r="C14" s="635"/>
      <c r="D14" s="635"/>
      <c r="E14" s="635"/>
      <c r="F14" s="635"/>
      <c r="G14" s="635"/>
      <c r="H14" s="635"/>
      <c r="I14" s="635"/>
      <c r="J14" s="635"/>
      <c r="K14" s="635"/>
      <c r="L14" s="635"/>
      <c r="M14" s="635"/>
      <c r="N14" s="635"/>
      <c r="O14" s="635"/>
      <c r="P14" s="635"/>
      <c r="Q14" s="636"/>
      <c r="R14" s="637" t="s">
        <v>171</v>
      </c>
      <c r="S14" s="638"/>
      <c r="T14" s="638"/>
      <c r="U14" s="638"/>
      <c r="V14" s="638"/>
      <c r="W14" s="638"/>
      <c r="X14" s="638"/>
      <c r="Y14" s="639"/>
      <c r="Z14" s="640" t="s">
        <v>171</v>
      </c>
      <c r="AA14" s="640"/>
      <c r="AB14" s="640"/>
      <c r="AC14" s="640"/>
      <c r="AD14" s="641" t="s">
        <v>171</v>
      </c>
      <c r="AE14" s="641"/>
      <c r="AF14" s="641"/>
      <c r="AG14" s="641"/>
      <c r="AH14" s="641"/>
      <c r="AI14" s="641"/>
      <c r="AJ14" s="641"/>
      <c r="AK14" s="641"/>
      <c r="AL14" s="642" t="s">
        <v>171</v>
      </c>
      <c r="AM14" s="643"/>
      <c r="AN14" s="643"/>
      <c r="AO14" s="644"/>
      <c r="AP14" s="634" t="s">
        <v>194</v>
      </c>
      <c r="AQ14" s="635"/>
      <c r="AR14" s="635"/>
      <c r="AS14" s="635"/>
      <c r="AT14" s="635"/>
      <c r="AU14" s="635"/>
      <c r="AV14" s="635"/>
      <c r="AW14" s="635"/>
      <c r="AX14" s="635"/>
      <c r="AY14" s="635"/>
      <c r="AZ14" s="635"/>
      <c r="BA14" s="635"/>
      <c r="BB14" s="635"/>
      <c r="BC14" s="635"/>
      <c r="BD14" s="635"/>
      <c r="BE14" s="635"/>
      <c r="BF14" s="636"/>
      <c r="BG14" s="637">
        <v>200605</v>
      </c>
      <c r="BH14" s="638"/>
      <c r="BI14" s="638"/>
      <c r="BJ14" s="638"/>
      <c r="BK14" s="638"/>
      <c r="BL14" s="638"/>
      <c r="BM14" s="638"/>
      <c r="BN14" s="639"/>
      <c r="BO14" s="640">
        <v>2.2999999999999998</v>
      </c>
      <c r="BP14" s="640"/>
      <c r="BQ14" s="640"/>
      <c r="BR14" s="640"/>
      <c r="BS14" s="646" t="s">
        <v>171</v>
      </c>
      <c r="BT14" s="638"/>
      <c r="BU14" s="638"/>
      <c r="BV14" s="638"/>
      <c r="BW14" s="638"/>
      <c r="BX14" s="638"/>
      <c r="BY14" s="638"/>
      <c r="BZ14" s="638"/>
      <c r="CA14" s="638"/>
      <c r="CB14" s="647"/>
      <c r="CD14" s="652" t="s">
        <v>195</v>
      </c>
      <c r="CE14" s="653"/>
      <c r="CF14" s="653"/>
      <c r="CG14" s="653"/>
      <c r="CH14" s="653"/>
      <c r="CI14" s="653"/>
      <c r="CJ14" s="653"/>
      <c r="CK14" s="653"/>
      <c r="CL14" s="653"/>
      <c r="CM14" s="653"/>
      <c r="CN14" s="653"/>
      <c r="CO14" s="653"/>
      <c r="CP14" s="653"/>
      <c r="CQ14" s="654"/>
      <c r="CR14" s="637">
        <v>869024</v>
      </c>
      <c r="CS14" s="638"/>
      <c r="CT14" s="638"/>
      <c r="CU14" s="638"/>
      <c r="CV14" s="638"/>
      <c r="CW14" s="638"/>
      <c r="CX14" s="638"/>
      <c r="CY14" s="639"/>
      <c r="CZ14" s="640">
        <v>3.4</v>
      </c>
      <c r="DA14" s="640"/>
      <c r="DB14" s="640"/>
      <c r="DC14" s="640"/>
      <c r="DD14" s="646">
        <v>231942</v>
      </c>
      <c r="DE14" s="638"/>
      <c r="DF14" s="638"/>
      <c r="DG14" s="638"/>
      <c r="DH14" s="638"/>
      <c r="DI14" s="638"/>
      <c r="DJ14" s="638"/>
      <c r="DK14" s="638"/>
      <c r="DL14" s="638"/>
      <c r="DM14" s="638"/>
      <c r="DN14" s="638"/>
      <c r="DO14" s="638"/>
      <c r="DP14" s="639"/>
      <c r="DQ14" s="646">
        <v>758515</v>
      </c>
      <c r="DR14" s="638"/>
      <c r="DS14" s="638"/>
      <c r="DT14" s="638"/>
      <c r="DU14" s="638"/>
      <c r="DV14" s="638"/>
      <c r="DW14" s="638"/>
      <c r="DX14" s="638"/>
      <c r="DY14" s="638"/>
      <c r="DZ14" s="638"/>
      <c r="EA14" s="638"/>
      <c r="EB14" s="638"/>
      <c r="EC14" s="647"/>
    </row>
    <row r="15" spans="2:143" ht="11.25" customHeight="1">
      <c r="B15" s="634" t="s">
        <v>196</v>
      </c>
      <c r="C15" s="635"/>
      <c r="D15" s="635"/>
      <c r="E15" s="635"/>
      <c r="F15" s="635"/>
      <c r="G15" s="635"/>
      <c r="H15" s="635"/>
      <c r="I15" s="635"/>
      <c r="J15" s="635"/>
      <c r="K15" s="635"/>
      <c r="L15" s="635"/>
      <c r="M15" s="635"/>
      <c r="N15" s="635"/>
      <c r="O15" s="635"/>
      <c r="P15" s="635"/>
      <c r="Q15" s="636"/>
      <c r="R15" s="637">
        <v>57067</v>
      </c>
      <c r="S15" s="638"/>
      <c r="T15" s="638"/>
      <c r="U15" s="638"/>
      <c r="V15" s="638"/>
      <c r="W15" s="638"/>
      <c r="X15" s="638"/>
      <c r="Y15" s="639"/>
      <c r="Z15" s="640">
        <v>0.2</v>
      </c>
      <c r="AA15" s="640"/>
      <c r="AB15" s="640"/>
      <c r="AC15" s="640"/>
      <c r="AD15" s="641">
        <v>57067</v>
      </c>
      <c r="AE15" s="641"/>
      <c r="AF15" s="641"/>
      <c r="AG15" s="641"/>
      <c r="AH15" s="641"/>
      <c r="AI15" s="641"/>
      <c r="AJ15" s="641"/>
      <c r="AK15" s="641"/>
      <c r="AL15" s="642">
        <v>0.4</v>
      </c>
      <c r="AM15" s="643"/>
      <c r="AN15" s="643"/>
      <c r="AO15" s="644"/>
      <c r="AP15" s="634" t="s">
        <v>197</v>
      </c>
      <c r="AQ15" s="635"/>
      <c r="AR15" s="635"/>
      <c r="AS15" s="635"/>
      <c r="AT15" s="635"/>
      <c r="AU15" s="635"/>
      <c r="AV15" s="635"/>
      <c r="AW15" s="635"/>
      <c r="AX15" s="635"/>
      <c r="AY15" s="635"/>
      <c r="AZ15" s="635"/>
      <c r="BA15" s="635"/>
      <c r="BB15" s="635"/>
      <c r="BC15" s="635"/>
      <c r="BD15" s="635"/>
      <c r="BE15" s="635"/>
      <c r="BF15" s="636"/>
      <c r="BG15" s="637">
        <v>434743</v>
      </c>
      <c r="BH15" s="638"/>
      <c r="BI15" s="638"/>
      <c r="BJ15" s="638"/>
      <c r="BK15" s="638"/>
      <c r="BL15" s="638"/>
      <c r="BM15" s="638"/>
      <c r="BN15" s="639"/>
      <c r="BO15" s="640">
        <v>5.0999999999999996</v>
      </c>
      <c r="BP15" s="640"/>
      <c r="BQ15" s="640"/>
      <c r="BR15" s="640"/>
      <c r="BS15" s="646" t="s">
        <v>171</v>
      </c>
      <c r="BT15" s="638"/>
      <c r="BU15" s="638"/>
      <c r="BV15" s="638"/>
      <c r="BW15" s="638"/>
      <c r="BX15" s="638"/>
      <c r="BY15" s="638"/>
      <c r="BZ15" s="638"/>
      <c r="CA15" s="638"/>
      <c r="CB15" s="647"/>
      <c r="CD15" s="652" t="s">
        <v>198</v>
      </c>
      <c r="CE15" s="653"/>
      <c r="CF15" s="653"/>
      <c r="CG15" s="653"/>
      <c r="CH15" s="653"/>
      <c r="CI15" s="653"/>
      <c r="CJ15" s="653"/>
      <c r="CK15" s="653"/>
      <c r="CL15" s="653"/>
      <c r="CM15" s="653"/>
      <c r="CN15" s="653"/>
      <c r="CO15" s="653"/>
      <c r="CP15" s="653"/>
      <c r="CQ15" s="654"/>
      <c r="CR15" s="637">
        <v>2863590</v>
      </c>
      <c r="CS15" s="638"/>
      <c r="CT15" s="638"/>
      <c r="CU15" s="638"/>
      <c r="CV15" s="638"/>
      <c r="CW15" s="638"/>
      <c r="CX15" s="638"/>
      <c r="CY15" s="639"/>
      <c r="CZ15" s="640">
        <v>11.4</v>
      </c>
      <c r="DA15" s="640"/>
      <c r="DB15" s="640"/>
      <c r="DC15" s="640"/>
      <c r="DD15" s="646">
        <v>597675</v>
      </c>
      <c r="DE15" s="638"/>
      <c r="DF15" s="638"/>
      <c r="DG15" s="638"/>
      <c r="DH15" s="638"/>
      <c r="DI15" s="638"/>
      <c r="DJ15" s="638"/>
      <c r="DK15" s="638"/>
      <c r="DL15" s="638"/>
      <c r="DM15" s="638"/>
      <c r="DN15" s="638"/>
      <c r="DO15" s="638"/>
      <c r="DP15" s="639"/>
      <c r="DQ15" s="646">
        <v>2358002</v>
      </c>
      <c r="DR15" s="638"/>
      <c r="DS15" s="638"/>
      <c r="DT15" s="638"/>
      <c r="DU15" s="638"/>
      <c r="DV15" s="638"/>
      <c r="DW15" s="638"/>
      <c r="DX15" s="638"/>
      <c r="DY15" s="638"/>
      <c r="DZ15" s="638"/>
      <c r="EA15" s="638"/>
      <c r="EB15" s="638"/>
      <c r="EC15" s="647"/>
    </row>
    <row r="16" spans="2:143" ht="11.25" customHeight="1">
      <c r="B16" s="634" t="s">
        <v>199</v>
      </c>
      <c r="C16" s="635"/>
      <c r="D16" s="635"/>
      <c r="E16" s="635"/>
      <c r="F16" s="635"/>
      <c r="G16" s="635"/>
      <c r="H16" s="635"/>
      <c r="I16" s="635"/>
      <c r="J16" s="635"/>
      <c r="K16" s="635"/>
      <c r="L16" s="635"/>
      <c r="M16" s="635"/>
      <c r="N16" s="635"/>
      <c r="O16" s="635"/>
      <c r="P16" s="635"/>
      <c r="Q16" s="636"/>
      <c r="R16" s="637" t="s">
        <v>171</v>
      </c>
      <c r="S16" s="638"/>
      <c r="T16" s="638"/>
      <c r="U16" s="638"/>
      <c r="V16" s="638"/>
      <c r="W16" s="638"/>
      <c r="X16" s="638"/>
      <c r="Y16" s="639"/>
      <c r="Z16" s="640" t="s">
        <v>171</v>
      </c>
      <c r="AA16" s="640"/>
      <c r="AB16" s="640"/>
      <c r="AC16" s="640"/>
      <c r="AD16" s="641" t="s">
        <v>171</v>
      </c>
      <c r="AE16" s="641"/>
      <c r="AF16" s="641"/>
      <c r="AG16" s="641"/>
      <c r="AH16" s="641"/>
      <c r="AI16" s="641"/>
      <c r="AJ16" s="641"/>
      <c r="AK16" s="641"/>
      <c r="AL16" s="642" t="s">
        <v>171</v>
      </c>
      <c r="AM16" s="643"/>
      <c r="AN16" s="643"/>
      <c r="AO16" s="644"/>
      <c r="AP16" s="634" t="s">
        <v>200</v>
      </c>
      <c r="AQ16" s="635"/>
      <c r="AR16" s="635"/>
      <c r="AS16" s="635"/>
      <c r="AT16" s="635"/>
      <c r="AU16" s="635"/>
      <c r="AV16" s="635"/>
      <c r="AW16" s="635"/>
      <c r="AX16" s="635"/>
      <c r="AY16" s="635"/>
      <c r="AZ16" s="635"/>
      <c r="BA16" s="635"/>
      <c r="BB16" s="635"/>
      <c r="BC16" s="635"/>
      <c r="BD16" s="635"/>
      <c r="BE16" s="635"/>
      <c r="BF16" s="636"/>
      <c r="BG16" s="637" t="s">
        <v>171</v>
      </c>
      <c r="BH16" s="638"/>
      <c r="BI16" s="638"/>
      <c r="BJ16" s="638"/>
      <c r="BK16" s="638"/>
      <c r="BL16" s="638"/>
      <c r="BM16" s="638"/>
      <c r="BN16" s="639"/>
      <c r="BO16" s="640" t="s">
        <v>171</v>
      </c>
      <c r="BP16" s="640"/>
      <c r="BQ16" s="640"/>
      <c r="BR16" s="640"/>
      <c r="BS16" s="646" t="s">
        <v>171</v>
      </c>
      <c r="BT16" s="638"/>
      <c r="BU16" s="638"/>
      <c r="BV16" s="638"/>
      <c r="BW16" s="638"/>
      <c r="BX16" s="638"/>
      <c r="BY16" s="638"/>
      <c r="BZ16" s="638"/>
      <c r="CA16" s="638"/>
      <c r="CB16" s="647"/>
      <c r="CD16" s="652" t="s">
        <v>201</v>
      </c>
      <c r="CE16" s="653"/>
      <c r="CF16" s="653"/>
      <c r="CG16" s="653"/>
      <c r="CH16" s="653"/>
      <c r="CI16" s="653"/>
      <c r="CJ16" s="653"/>
      <c r="CK16" s="653"/>
      <c r="CL16" s="653"/>
      <c r="CM16" s="653"/>
      <c r="CN16" s="653"/>
      <c r="CO16" s="653"/>
      <c r="CP16" s="653"/>
      <c r="CQ16" s="654"/>
      <c r="CR16" s="637" t="s">
        <v>171</v>
      </c>
      <c r="CS16" s="638"/>
      <c r="CT16" s="638"/>
      <c r="CU16" s="638"/>
      <c r="CV16" s="638"/>
      <c r="CW16" s="638"/>
      <c r="CX16" s="638"/>
      <c r="CY16" s="639"/>
      <c r="CZ16" s="640" t="s">
        <v>171</v>
      </c>
      <c r="DA16" s="640"/>
      <c r="DB16" s="640"/>
      <c r="DC16" s="640"/>
      <c r="DD16" s="646" t="s">
        <v>171</v>
      </c>
      <c r="DE16" s="638"/>
      <c r="DF16" s="638"/>
      <c r="DG16" s="638"/>
      <c r="DH16" s="638"/>
      <c r="DI16" s="638"/>
      <c r="DJ16" s="638"/>
      <c r="DK16" s="638"/>
      <c r="DL16" s="638"/>
      <c r="DM16" s="638"/>
      <c r="DN16" s="638"/>
      <c r="DO16" s="638"/>
      <c r="DP16" s="639"/>
      <c r="DQ16" s="646" t="s">
        <v>171</v>
      </c>
      <c r="DR16" s="638"/>
      <c r="DS16" s="638"/>
      <c r="DT16" s="638"/>
      <c r="DU16" s="638"/>
      <c r="DV16" s="638"/>
      <c r="DW16" s="638"/>
      <c r="DX16" s="638"/>
      <c r="DY16" s="638"/>
      <c r="DZ16" s="638"/>
      <c r="EA16" s="638"/>
      <c r="EB16" s="638"/>
      <c r="EC16" s="647"/>
    </row>
    <row r="17" spans="2:133" ht="11.25" customHeight="1">
      <c r="B17" s="634" t="s">
        <v>202</v>
      </c>
      <c r="C17" s="635"/>
      <c r="D17" s="635"/>
      <c r="E17" s="635"/>
      <c r="F17" s="635"/>
      <c r="G17" s="635"/>
      <c r="H17" s="635"/>
      <c r="I17" s="635"/>
      <c r="J17" s="635"/>
      <c r="K17" s="635"/>
      <c r="L17" s="635"/>
      <c r="M17" s="635"/>
      <c r="N17" s="635"/>
      <c r="O17" s="635"/>
      <c r="P17" s="635"/>
      <c r="Q17" s="636"/>
      <c r="R17" s="637">
        <v>53502</v>
      </c>
      <c r="S17" s="638"/>
      <c r="T17" s="638"/>
      <c r="U17" s="638"/>
      <c r="V17" s="638"/>
      <c r="W17" s="638"/>
      <c r="X17" s="638"/>
      <c r="Y17" s="639"/>
      <c r="Z17" s="640">
        <v>0.2</v>
      </c>
      <c r="AA17" s="640"/>
      <c r="AB17" s="640"/>
      <c r="AC17" s="640"/>
      <c r="AD17" s="641">
        <v>53502</v>
      </c>
      <c r="AE17" s="641"/>
      <c r="AF17" s="641"/>
      <c r="AG17" s="641"/>
      <c r="AH17" s="641"/>
      <c r="AI17" s="641"/>
      <c r="AJ17" s="641"/>
      <c r="AK17" s="641"/>
      <c r="AL17" s="642">
        <v>0.4</v>
      </c>
      <c r="AM17" s="643"/>
      <c r="AN17" s="643"/>
      <c r="AO17" s="644"/>
      <c r="AP17" s="634" t="s">
        <v>203</v>
      </c>
      <c r="AQ17" s="635"/>
      <c r="AR17" s="635"/>
      <c r="AS17" s="635"/>
      <c r="AT17" s="635"/>
      <c r="AU17" s="635"/>
      <c r="AV17" s="635"/>
      <c r="AW17" s="635"/>
      <c r="AX17" s="635"/>
      <c r="AY17" s="635"/>
      <c r="AZ17" s="635"/>
      <c r="BA17" s="635"/>
      <c r="BB17" s="635"/>
      <c r="BC17" s="635"/>
      <c r="BD17" s="635"/>
      <c r="BE17" s="635"/>
      <c r="BF17" s="636"/>
      <c r="BG17" s="637" t="s">
        <v>171</v>
      </c>
      <c r="BH17" s="638"/>
      <c r="BI17" s="638"/>
      <c r="BJ17" s="638"/>
      <c r="BK17" s="638"/>
      <c r="BL17" s="638"/>
      <c r="BM17" s="638"/>
      <c r="BN17" s="639"/>
      <c r="BO17" s="640" t="s">
        <v>171</v>
      </c>
      <c r="BP17" s="640"/>
      <c r="BQ17" s="640"/>
      <c r="BR17" s="640"/>
      <c r="BS17" s="646" t="s">
        <v>171</v>
      </c>
      <c r="BT17" s="638"/>
      <c r="BU17" s="638"/>
      <c r="BV17" s="638"/>
      <c r="BW17" s="638"/>
      <c r="BX17" s="638"/>
      <c r="BY17" s="638"/>
      <c r="BZ17" s="638"/>
      <c r="CA17" s="638"/>
      <c r="CB17" s="647"/>
      <c r="CD17" s="652" t="s">
        <v>204</v>
      </c>
      <c r="CE17" s="653"/>
      <c r="CF17" s="653"/>
      <c r="CG17" s="653"/>
      <c r="CH17" s="653"/>
      <c r="CI17" s="653"/>
      <c r="CJ17" s="653"/>
      <c r="CK17" s="653"/>
      <c r="CL17" s="653"/>
      <c r="CM17" s="653"/>
      <c r="CN17" s="653"/>
      <c r="CO17" s="653"/>
      <c r="CP17" s="653"/>
      <c r="CQ17" s="654"/>
      <c r="CR17" s="637">
        <v>2347379</v>
      </c>
      <c r="CS17" s="638"/>
      <c r="CT17" s="638"/>
      <c r="CU17" s="638"/>
      <c r="CV17" s="638"/>
      <c r="CW17" s="638"/>
      <c r="CX17" s="638"/>
      <c r="CY17" s="639"/>
      <c r="CZ17" s="640">
        <v>9.3000000000000007</v>
      </c>
      <c r="DA17" s="640"/>
      <c r="DB17" s="640"/>
      <c r="DC17" s="640"/>
      <c r="DD17" s="646" t="s">
        <v>171</v>
      </c>
      <c r="DE17" s="638"/>
      <c r="DF17" s="638"/>
      <c r="DG17" s="638"/>
      <c r="DH17" s="638"/>
      <c r="DI17" s="638"/>
      <c r="DJ17" s="638"/>
      <c r="DK17" s="638"/>
      <c r="DL17" s="638"/>
      <c r="DM17" s="638"/>
      <c r="DN17" s="638"/>
      <c r="DO17" s="638"/>
      <c r="DP17" s="639"/>
      <c r="DQ17" s="646">
        <v>2300542</v>
      </c>
      <c r="DR17" s="638"/>
      <c r="DS17" s="638"/>
      <c r="DT17" s="638"/>
      <c r="DU17" s="638"/>
      <c r="DV17" s="638"/>
      <c r="DW17" s="638"/>
      <c r="DX17" s="638"/>
      <c r="DY17" s="638"/>
      <c r="DZ17" s="638"/>
      <c r="EA17" s="638"/>
      <c r="EB17" s="638"/>
      <c r="EC17" s="647"/>
    </row>
    <row r="18" spans="2:133" ht="11.25" customHeight="1">
      <c r="B18" s="634" t="s">
        <v>205</v>
      </c>
      <c r="C18" s="635"/>
      <c r="D18" s="635"/>
      <c r="E18" s="635"/>
      <c r="F18" s="635"/>
      <c r="G18" s="635"/>
      <c r="H18" s="635"/>
      <c r="I18" s="635"/>
      <c r="J18" s="635"/>
      <c r="K18" s="635"/>
      <c r="L18" s="635"/>
      <c r="M18" s="635"/>
      <c r="N18" s="635"/>
      <c r="O18" s="635"/>
      <c r="P18" s="635"/>
      <c r="Q18" s="636"/>
      <c r="R18" s="637">
        <v>3550164</v>
      </c>
      <c r="S18" s="638"/>
      <c r="T18" s="638"/>
      <c r="U18" s="638"/>
      <c r="V18" s="638"/>
      <c r="W18" s="638"/>
      <c r="X18" s="638"/>
      <c r="Y18" s="639"/>
      <c r="Z18" s="640">
        <v>13.3</v>
      </c>
      <c r="AA18" s="640"/>
      <c r="AB18" s="640"/>
      <c r="AC18" s="640"/>
      <c r="AD18" s="641">
        <v>3079659</v>
      </c>
      <c r="AE18" s="641"/>
      <c r="AF18" s="641"/>
      <c r="AG18" s="641"/>
      <c r="AH18" s="641"/>
      <c r="AI18" s="641"/>
      <c r="AJ18" s="641"/>
      <c r="AK18" s="641"/>
      <c r="AL18" s="642">
        <v>24.2</v>
      </c>
      <c r="AM18" s="643"/>
      <c r="AN18" s="643"/>
      <c r="AO18" s="644"/>
      <c r="AP18" s="634" t="s">
        <v>206</v>
      </c>
      <c r="AQ18" s="635"/>
      <c r="AR18" s="635"/>
      <c r="AS18" s="635"/>
      <c r="AT18" s="635"/>
      <c r="AU18" s="635"/>
      <c r="AV18" s="635"/>
      <c r="AW18" s="635"/>
      <c r="AX18" s="635"/>
      <c r="AY18" s="635"/>
      <c r="AZ18" s="635"/>
      <c r="BA18" s="635"/>
      <c r="BB18" s="635"/>
      <c r="BC18" s="635"/>
      <c r="BD18" s="635"/>
      <c r="BE18" s="635"/>
      <c r="BF18" s="636"/>
      <c r="BG18" s="637" t="s">
        <v>171</v>
      </c>
      <c r="BH18" s="638"/>
      <c r="BI18" s="638"/>
      <c r="BJ18" s="638"/>
      <c r="BK18" s="638"/>
      <c r="BL18" s="638"/>
      <c r="BM18" s="638"/>
      <c r="BN18" s="639"/>
      <c r="BO18" s="640" t="s">
        <v>171</v>
      </c>
      <c r="BP18" s="640"/>
      <c r="BQ18" s="640"/>
      <c r="BR18" s="640"/>
      <c r="BS18" s="646" t="s">
        <v>171</v>
      </c>
      <c r="BT18" s="638"/>
      <c r="BU18" s="638"/>
      <c r="BV18" s="638"/>
      <c r="BW18" s="638"/>
      <c r="BX18" s="638"/>
      <c r="BY18" s="638"/>
      <c r="BZ18" s="638"/>
      <c r="CA18" s="638"/>
      <c r="CB18" s="647"/>
      <c r="CD18" s="652" t="s">
        <v>207</v>
      </c>
      <c r="CE18" s="653"/>
      <c r="CF18" s="653"/>
      <c r="CG18" s="653"/>
      <c r="CH18" s="653"/>
      <c r="CI18" s="653"/>
      <c r="CJ18" s="653"/>
      <c r="CK18" s="653"/>
      <c r="CL18" s="653"/>
      <c r="CM18" s="653"/>
      <c r="CN18" s="653"/>
      <c r="CO18" s="653"/>
      <c r="CP18" s="653"/>
      <c r="CQ18" s="654"/>
      <c r="CR18" s="637" t="s">
        <v>171</v>
      </c>
      <c r="CS18" s="638"/>
      <c r="CT18" s="638"/>
      <c r="CU18" s="638"/>
      <c r="CV18" s="638"/>
      <c r="CW18" s="638"/>
      <c r="CX18" s="638"/>
      <c r="CY18" s="639"/>
      <c r="CZ18" s="640" t="s">
        <v>171</v>
      </c>
      <c r="DA18" s="640"/>
      <c r="DB18" s="640"/>
      <c r="DC18" s="640"/>
      <c r="DD18" s="646" t="s">
        <v>171</v>
      </c>
      <c r="DE18" s="638"/>
      <c r="DF18" s="638"/>
      <c r="DG18" s="638"/>
      <c r="DH18" s="638"/>
      <c r="DI18" s="638"/>
      <c r="DJ18" s="638"/>
      <c r="DK18" s="638"/>
      <c r="DL18" s="638"/>
      <c r="DM18" s="638"/>
      <c r="DN18" s="638"/>
      <c r="DO18" s="638"/>
      <c r="DP18" s="639"/>
      <c r="DQ18" s="646" t="s">
        <v>171</v>
      </c>
      <c r="DR18" s="638"/>
      <c r="DS18" s="638"/>
      <c r="DT18" s="638"/>
      <c r="DU18" s="638"/>
      <c r="DV18" s="638"/>
      <c r="DW18" s="638"/>
      <c r="DX18" s="638"/>
      <c r="DY18" s="638"/>
      <c r="DZ18" s="638"/>
      <c r="EA18" s="638"/>
      <c r="EB18" s="638"/>
      <c r="EC18" s="647"/>
    </row>
    <row r="19" spans="2:133" ht="11.25" customHeight="1">
      <c r="B19" s="634" t="s">
        <v>208</v>
      </c>
      <c r="C19" s="635"/>
      <c r="D19" s="635"/>
      <c r="E19" s="635"/>
      <c r="F19" s="635"/>
      <c r="G19" s="635"/>
      <c r="H19" s="635"/>
      <c r="I19" s="635"/>
      <c r="J19" s="635"/>
      <c r="K19" s="635"/>
      <c r="L19" s="635"/>
      <c r="M19" s="635"/>
      <c r="N19" s="635"/>
      <c r="O19" s="635"/>
      <c r="P19" s="635"/>
      <c r="Q19" s="636"/>
      <c r="R19" s="637">
        <v>3079659</v>
      </c>
      <c r="S19" s="638"/>
      <c r="T19" s="638"/>
      <c r="U19" s="638"/>
      <c r="V19" s="638"/>
      <c r="W19" s="638"/>
      <c r="X19" s="638"/>
      <c r="Y19" s="639"/>
      <c r="Z19" s="640">
        <v>11.5</v>
      </c>
      <c r="AA19" s="640"/>
      <c r="AB19" s="640"/>
      <c r="AC19" s="640"/>
      <c r="AD19" s="641">
        <v>3079659</v>
      </c>
      <c r="AE19" s="641"/>
      <c r="AF19" s="641"/>
      <c r="AG19" s="641"/>
      <c r="AH19" s="641"/>
      <c r="AI19" s="641"/>
      <c r="AJ19" s="641"/>
      <c r="AK19" s="641"/>
      <c r="AL19" s="642">
        <v>24.2</v>
      </c>
      <c r="AM19" s="643"/>
      <c r="AN19" s="643"/>
      <c r="AO19" s="644"/>
      <c r="AP19" s="634" t="s">
        <v>209</v>
      </c>
      <c r="AQ19" s="635"/>
      <c r="AR19" s="635"/>
      <c r="AS19" s="635"/>
      <c r="AT19" s="635"/>
      <c r="AU19" s="635"/>
      <c r="AV19" s="635"/>
      <c r="AW19" s="635"/>
      <c r="AX19" s="635"/>
      <c r="AY19" s="635"/>
      <c r="AZ19" s="635"/>
      <c r="BA19" s="635"/>
      <c r="BB19" s="635"/>
      <c r="BC19" s="635"/>
      <c r="BD19" s="635"/>
      <c r="BE19" s="635"/>
      <c r="BF19" s="636"/>
      <c r="BG19" s="637">
        <v>581949</v>
      </c>
      <c r="BH19" s="638"/>
      <c r="BI19" s="638"/>
      <c r="BJ19" s="638"/>
      <c r="BK19" s="638"/>
      <c r="BL19" s="638"/>
      <c r="BM19" s="638"/>
      <c r="BN19" s="639"/>
      <c r="BO19" s="640">
        <v>6.8</v>
      </c>
      <c r="BP19" s="640"/>
      <c r="BQ19" s="640"/>
      <c r="BR19" s="640"/>
      <c r="BS19" s="646" t="s">
        <v>171</v>
      </c>
      <c r="BT19" s="638"/>
      <c r="BU19" s="638"/>
      <c r="BV19" s="638"/>
      <c r="BW19" s="638"/>
      <c r="BX19" s="638"/>
      <c r="BY19" s="638"/>
      <c r="BZ19" s="638"/>
      <c r="CA19" s="638"/>
      <c r="CB19" s="647"/>
      <c r="CD19" s="652" t="s">
        <v>210</v>
      </c>
      <c r="CE19" s="653"/>
      <c r="CF19" s="653"/>
      <c r="CG19" s="653"/>
      <c r="CH19" s="653"/>
      <c r="CI19" s="653"/>
      <c r="CJ19" s="653"/>
      <c r="CK19" s="653"/>
      <c r="CL19" s="653"/>
      <c r="CM19" s="653"/>
      <c r="CN19" s="653"/>
      <c r="CO19" s="653"/>
      <c r="CP19" s="653"/>
      <c r="CQ19" s="654"/>
      <c r="CR19" s="637" t="s">
        <v>171</v>
      </c>
      <c r="CS19" s="638"/>
      <c r="CT19" s="638"/>
      <c r="CU19" s="638"/>
      <c r="CV19" s="638"/>
      <c r="CW19" s="638"/>
      <c r="CX19" s="638"/>
      <c r="CY19" s="639"/>
      <c r="CZ19" s="640" t="s">
        <v>171</v>
      </c>
      <c r="DA19" s="640"/>
      <c r="DB19" s="640"/>
      <c r="DC19" s="640"/>
      <c r="DD19" s="646" t="s">
        <v>171</v>
      </c>
      <c r="DE19" s="638"/>
      <c r="DF19" s="638"/>
      <c r="DG19" s="638"/>
      <c r="DH19" s="638"/>
      <c r="DI19" s="638"/>
      <c r="DJ19" s="638"/>
      <c r="DK19" s="638"/>
      <c r="DL19" s="638"/>
      <c r="DM19" s="638"/>
      <c r="DN19" s="638"/>
      <c r="DO19" s="638"/>
      <c r="DP19" s="639"/>
      <c r="DQ19" s="646" t="s">
        <v>171</v>
      </c>
      <c r="DR19" s="638"/>
      <c r="DS19" s="638"/>
      <c r="DT19" s="638"/>
      <c r="DU19" s="638"/>
      <c r="DV19" s="638"/>
      <c r="DW19" s="638"/>
      <c r="DX19" s="638"/>
      <c r="DY19" s="638"/>
      <c r="DZ19" s="638"/>
      <c r="EA19" s="638"/>
      <c r="EB19" s="638"/>
      <c r="EC19" s="647"/>
    </row>
    <row r="20" spans="2:133" ht="11.25" customHeight="1">
      <c r="B20" s="634" t="s">
        <v>211</v>
      </c>
      <c r="C20" s="635"/>
      <c r="D20" s="635"/>
      <c r="E20" s="635"/>
      <c r="F20" s="635"/>
      <c r="G20" s="635"/>
      <c r="H20" s="635"/>
      <c r="I20" s="635"/>
      <c r="J20" s="635"/>
      <c r="K20" s="635"/>
      <c r="L20" s="635"/>
      <c r="M20" s="635"/>
      <c r="N20" s="635"/>
      <c r="O20" s="635"/>
      <c r="P20" s="635"/>
      <c r="Q20" s="636"/>
      <c r="R20" s="637">
        <v>470461</v>
      </c>
      <c r="S20" s="638"/>
      <c r="T20" s="638"/>
      <c r="U20" s="638"/>
      <c r="V20" s="638"/>
      <c r="W20" s="638"/>
      <c r="X20" s="638"/>
      <c r="Y20" s="639"/>
      <c r="Z20" s="640">
        <v>1.8</v>
      </c>
      <c r="AA20" s="640"/>
      <c r="AB20" s="640"/>
      <c r="AC20" s="640"/>
      <c r="AD20" s="641" t="s">
        <v>171</v>
      </c>
      <c r="AE20" s="641"/>
      <c r="AF20" s="641"/>
      <c r="AG20" s="641"/>
      <c r="AH20" s="641"/>
      <c r="AI20" s="641"/>
      <c r="AJ20" s="641"/>
      <c r="AK20" s="641"/>
      <c r="AL20" s="642" t="s">
        <v>171</v>
      </c>
      <c r="AM20" s="643"/>
      <c r="AN20" s="643"/>
      <c r="AO20" s="644"/>
      <c r="AP20" s="634" t="s">
        <v>212</v>
      </c>
      <c r="AQ20" s="635"/>
      <c r="AR20" s="635"/>
      <c r="AS20" s="635"/>
      <c r="AT20" s="635"/>
      <c r="AU20" s="635"/>
      <c r="AV20" s="635"/>
      <c r="AW20" s="635"/>
      <c r="AX20" s="635"/>
      <c r="AY20" s="635"/>
      <c r="AZ20" s="635"/>
      <c r="BA20" s="635"/>
      <c r="BB20" s="635"/>
      <c r="BC20" s="635"/>
      <c r="BD20" s="635"/>
      <c r="BE20" s="635"/>
      <c r="BF20" s="636"/>
      <c r="BG20" s="637">
        <v>581949</v>
      </c>
      <c r="BH20" s="638"/>
      <c r="BI20" s="638"/>
      <c r="BJ20" s="638"/>
      <c r="BK20" s="638"/>
      <c r="BL20" s="638"/>
      <c r="BM20" s="638"/>
      <c r="BN20" s="639"/>
      <c r="BO20" s="640">
        <v>6.8</v>
      </c>
      <c r="BP20" s="640"/>
      <c r="BQ20" s="640"/>
      <c r="BR20" s="640"/>
      <c r="BS20" s="646" t="s">
        <v>171</v>
      </c>
      <c r="BT20" s="638"/>
      <c r="BU20" s="638"/>
      <c r="BV20" s="638"/>
      <c r="BW20" s="638"/>
      <c r="BX20" s="638"/>
      <c r="BY20" s="638"/>
      <c r="BZ20" s="638"/>
      <c r="CA20" s="638"/>
      <c r="CB20" s="647"/>
      <c r="CD20" s="652" t="s">
        <v>213</v>
      </c>
      <c r="CE20" s="653"/>
      <c r="CF20" s="653"/>
      <c r="CG20" s="653"/>
      <c r="CH20" s="653"/>
      <c r="CI20" s="653"/>
      <c r="CJ20" s="653"/>
      <c r="CK20" s="653"/>
      <c r="CL20" s="653"/>
      <c r="CM20" s="653"/>
      <c r="CN20" s="653"/>
      <c r="CO20" s="653"/>
      <c r="CP20" s="653"/>
      <c r="CQ20" s="654"/>
      <c r="CR20" s="637">
        <v>25220175</v>
      </c>
      <c r="CS20" s="638"/>
      <c r="CT20" s="638"/>
      <c r="CU20" s="638"/>
      <c r="CV20" s="638"/>
      <c r="CW20" s="638"/>
      <c r="CX20" s="638"/>
      <c r="CY20" s="639"/>
      <c r="CZ20" s="640">
        <v>100</v>
      </c>
      <c r="DA20" s="640"/>
      <c r="DB20" s="640"/>
      <c r="DC20" s="640"/>
      <c r="DD20" s="646">
        <v>3192184</v>
      </c>
      <c r="DE20" s="638"/>
      <c r="DF20" s="638"/>
      <c r="DG20" s="638"/>
      <c r="DH20" s="638"/>
      <c r="DI20" s="638"/>
      <c r="DJ20" s="638"/>
      <c r="DK20" s="638"/>
      <c r="DL20" s="638"/>
      <c r="DM20" s="638"/>
      <c r="DN20" s="638"/>
      <c r="DO20" s="638"/>
      <c r="DP20" s="639"/>
      <c r="DQ20" s="646">
        <v>16119563</v>
      </c>
      <c r="DR20" s="638"/>
      <c r="DS20" s="638"/>
      <c r="DT20" s="638"/>
      <c r="DU20" s="638"/>
      <c r="DV20" s="638"/>
      <c r="DW20" s="638"/>
      <c r="DX20" s="638"/>
      <c r="DY20" s="638"/>
      <c r="DZ20" s="638"/>
      <c r="EA20" s="638"/>
      <c r="EB20" s="638"/>
      <c r="EC20" s="647"/>
    </row>
    <row r="21" spans="2:133" ht="11.25" customHeight="1">
      <c r="B21" s="634" t="s">
        <v>214</v>
      </c>
      <c r="C21" s="635"/>
      <c r="D21" s="635"/>
      <c r="E21" s="635"/>
      <c r="F21" s="635"/>
      <c r="G21" s="635"/>
      <c r="H21" s="635"/>
      <c r="I21" s="635"/>
      <c r="J21" s="635"/>
      <c r="K21" s="635"/>
      <c r="L21" s="635"/>
      <c r="M21" s="635"/>
      <c r="N21" s="635"/>
      <c r="O21" s="635"/>
      <c r="P21" s="635"/>
      <c r="Q21" s="636"/>
      <c r="R21" s="637">
        <v>44</v>
      </c>
      <c r="S21" s="638"/>
      <c r="T21" s="638"/>
      <c r="U21" s="638"/>
      <c r="V21" s="638"/>
      <c r="W21" s="638"/>
      <c r="X21" s="638"/>
      <c r="Y21" s="639"/>
      <c r="Z21" s="640">
        <v>0</v>
      </c>
      <c r="AA21" s="640"/>
      <c r="AB21" s="640"/>
      <c r="AC21" s="640"/>
      <c r="AD21" s="641" t="s">
        <v>171</v>
      </c>
      <c r="AE21" s="641"/>
      <c r="AF21" s="641"/>
      <c r="AG21" s="641"/>
      <c r="AH21" s="641"/>
      <c r="AI21" s="641"/>
      <c r="AJ21" s="641"/>
      <c r="AK21" s="641"/>
      <c r="AL21" s="642" t="s">
        <v>171</v>
      </c>
      <c r="AM21" s="643"/>
      <c r="AN21" s="643"/>
      <c r="AO21" s="644"/>
      <c r="AP21" s="655" t="s">
        <v>215</v>
      </c>
      <c r="AQ21" s="656"/>
      <c r="AR21" s="656"/>
      <c r="AS21" s="656"/>
      <c r="AT21" s="656"/>
      <c r="AU21" s="656"/>
      <c r="AV21" s="656"/>
      <c r="AW21" s="656"/>
      <c r="AX21" s="656"/>
      <c r="AY21" s="656"/>
      <c r="AZ21" s="656"/>
      <c r="BA21" s="656"/>
      <c r="BB21" s="656"/>
      <c r="BC21" s="656"/>
      <c r="BD21" s="656"/>
      <c r="BE21" s="656"/>
      <c r="BF21" s="657"/>
      <c r="BG21" s="637">
        <v>48339</v>
      </c>
      <c r="BH21" s="638"/>
      <c r="BI21" s="638"/>
      <c r="BJ21" s="638"/>
      <c r="BK21" s="638"/>
      <c r="BL21" s="638"/>
      <c r="BM21" s="638"/>
      <c r="BN21" s="639"/>
      <c r="BO21" s="640">
        <v>0.6</v>
      </c>
      <c r="BP21" s="640"/>
      <c r="BQ21" s="640"/>
      <c r="BR21" s="640"/>
      <c r="BS21" s="646" t="s">
        <v>171</v>
      </c>
      <c r="BT21" s="638"/>
      <c r="BU21" s="638"/>
      <c r="BV21" s="638"/>
      <c r="BW21" s="638"/>
      <c r="BX21" s="638"/>
      <c r="BY21" s="638"/>
      <c r="BZ21" s="638"/>
      <c r="CA21" s="638"/>
      <c r="CB21" s="647"/>
      <c r="CD21" s="661"/>
      <c r="CE21" s="662"/>
      <c r="CF21" s="662"/>
      <c r="CG21" s="662"/>
      <c r="CH21" s="662"/>
      <c r="CI21" s="662"/>
      <c r="CJ21" s="662"/>
      <c r="CK21" s="662"/>
      <c r="CL21" s="662"/>
      <c r="CM21" s="662"/>
      <c r="CN21" s="662"/>
      <c r="CO21" s="662"/>
      <c r="CP21" s="662"/>
      <c r="CQ21" s="663"/>
      <c r="CR21" s="664"/>
      <c r="CS21" s="659"/>
      <c r="CT21" s="659"/>
      <c r="CU21" s="659"/>
      <c r="CV21" s="659"/>
      <c r="CW21" s="659"/>
      <c r="CX21" s="659"/>
      <c r="CY21" s="665"/>
      <c r="CZ21" s="666"/>
      <c r="DA21" s="666"/>
      <c r="DB21" s="666"/>
      <c r="DC21" s="666"/>
      <c r="DD21" s="658"/>
      <c r="DE21" s="659"/>
      <c r="DF21" s="659"/>
      <c r="DG21" s="659"/>
      <c r="DH21" s="659"/>
      <c r="DI21" s="659"/>
      <c r="DJ21" s="659"/>
      <c r="DK21" s="659"/>
      <c r="DL21" s="659"/>
      <c r="DM21" s="659"/>
      <c r="DN21" s="659"/>
      <c r="DO21" s="659"/>
      <c r="DP21" s="665"/>
      <c r="DQ21" s="658"/>
      <c r="DR21" s="659"/>
      <c r="DS21" s="659"/>
      <c r="DT21" s="659"/>
      <c r="DU21" s="659"/>
      <c r="DV21" s="659"/>
      <c r="DW21" s="659"/>
      <c r="DX21" s="659"/>
      <c r="DY21" s="659"/>
      <c r="DZ21" s="659"/>
      <c r="EA21" s="659"/>
      <c r="EB21" s="659"/>
      <c r="EC21" s="660"/>
    </row>
    <row r="22" spans="2:133" ht="11.25" customHeight="1">
      <c r="B22" s="634" t="s">
        <v>216</v>
      </c>
      <c r="C22" s="635"/>
      <c r="D22" s="635"/>
      <c r="E22" s="635"/>
      <c r="F22" s="635"/>
      <c r="G22" s="635"/>
      <c r="H22" s="635"/>
      <c r="I22" s="635"/>
      <c r="J22" s="635"/>
      <c r="K22" s="635"/>
      <c r="L22" s="635"/>
      <c r="M22" s="635"/>
      <c r="N22" s="635"/>
      <c r="O22" s="635"/>
      <c r="P22" s="635"/>
      <c r="Q22" s="636"/>
      <c r="R22" s="637">
        <v>13672278</v>
      </c>
      <c r="S22" s="638"/>
      <c r="T22" s="638"/>
      <c r="U22" s="638"/>
      <c r="V22" s="638"/>
      <c r="W22" s="638"/>
      <c r="X22" s="638"/>
      <c r="Y22" s="639"/>
      <c r="Z22" s="640">
        <v>51.2</v>
      </c>
      <c r="AA22" s="640"/>
      <c r="AB22" s="640"/>
      <c r="AC22" s="640"/>
      <c r="AD22" s="641">
        <v>12668163</v>
      </c>
      <c r="AE22" s="641"/>
      <c r="AF22" s="641"/>
      <c r="AG22" s="641"/>
      <c r="AH22" s="641"/>
      <c r="AI22" s="641"/>
      <c r="AJ22" s="641"/>
      <c r="AK22" s="641"/>
      <c r="AL22" s="642">
        <v>99.5</v>
      </c>
      <c r="AM22" s="643"/>
      <c r="AN22" s="643"/>
      <c r="AO22" s="644"/>
      <c r="AP22" s="655" t="s">
        <v>217</v>
      </c>
      <c r="AQ22" s="656"/>
      <c r="AR22" s="656"/>
      <c r="AS22" s="656"/>
      <c r="AT22" s="656"/>
      <c r="AU22" s="656"/>
      <c r="AV22" s="656"/>
      <c r="AW22" s="656"/>
      <c r="AX22" s="656"/>
      <c r="AY22" s="656"/>
      <c r="AZ22" s="656"/>
      <c r="BA22" s="656"/>
      <c r="BB22" s="656"/>
      <c r="BC22" s="656"/>
      <c r="BD22" s="656"/>
      <c r="BE22" s="656"/>
      <c r="BF22" s="657"/>
      <c r="BG22" s="637" t="s">
        <v>171</v>
      </c>
      <c r="BH22" s="638"/>
      <c r="BI22" s="638"/>
      <c r="BJ22" s="638"/>
      <c r="BK22" s="638"/>
      <c r="BL22" s="638"/>
      <c r="BM22" s="638"/>
      <c r="BN22" s="639"/>
      <c r="BO22" s="640" t="s">
        <v>171</v>
      </c>
      <c r="BP22" s="640"/>
      <c r="BQ22" s="640"/>
      <c r="BR22" s="640"/>
      <c r="BS22" s="646" t="s">
        <v>171</v>
      </c>
      <c r="BT22" s="638"/>
      <c r="BU22" s="638"/>
      <c r="BV22" s="638"/>
      <c r="BW22" s="638"/>
      <c r="BX22" s="638"/>
      <c r="BY22" s="638"/>
      <c r="BZ22" s="638"/>
      <c r="CA22" s="638"/>
      <c r="CB22" s="647"/>
      <c r="CD22" s="619" t="s">
        <v>218</v>
      </c>
      <c r="CE22" s="620"/>
      <c r="CF22" s="620"/>
      <c r="CG22" s="620"/>
      <c r="CH22" s="620"/>
      <c r="CI22" s="620"/>
      <c r="CJ22" s="620"/>
      <c r="CK22" s="620"/>
      <c r="CL22" s="620"/>
      <c r="CM22" s="620"/>
      <c r="CN22" s="620"/>
      <c r="CO22" s="620"/>
      <c r="CP22" s="620"/>
      <c r="CQ22" s="620"/>
      <c r="CR22" s="620"/>
      <c r="CS22" s="620"/>
      <c r="CT22" s="620"/>
      <c r="CU22" s="620"/>
      <c r="CV22" s="620"/>
      <c r="CW22" s="620"/>
      <c r="CX22" s="620"/>
      <c r="CY22" s="620"/>
      <c r="CZ22" s="620"/>
      <c r="DA22" s="620"/>
      <c r="DB22" s="620"/>
      <c r="DC22" s="620"/>
      <c r="DD22" s="620"/>
      <c r="DE22" s="620"/>
      <c r="DF22" s="620"/>
      <c r="DG22" s="620"/>
      <c r="DH22" s="620"/>
      <c r="DI22" s="620"/>
      <c r="DJ22" s="620"/>
      <c r="DK22" s="620"/>
      <c r="DL22" s="620"/>
      <c r="DM22" s="620"/>
      <c r="DN22" s="620"/>
      <c r="DO22" s="620"/>
      <c r="DP22" s="620"/>
      <c r="DQ22" s="620"/>
      <c r="DR22" s="620"/>
      <c r="DS22" s="620"/>
      <c r="DT22" s="620"/>
      <c r="DU22" s="620"/>
      <c r="DV22" s="620"/>
      <c r="DW22" s="620"/>
      <c r="DX22" s="620"/>
      <c r="DY22" s="620"/>
      <c r="DZ22" s="620"/>
      <c r="EA22" s="620"/>
      <c r="EB22" s="620"/>
      <c r="EC22" s="621"/>
    </row>
    <row r="23" spans="2:133" ht="11.25" customHeight="1">
      <c r="B23" s="634" t="s">
        <v>219</v>
      </c>
      <c r="C23" s="635"/>
      <c r="D23" s="635"/>
      <c r="E23" s="635"/>
      <c r="F23" s="635"/>
      <c r="G23" s="635"/>
      <c r="H23" s="635"/>
      <c r="I23" s="635"/>
      <c r="J23" s="635"/>
      <c r="K23" s="635"/>
      <c r="L23" s="635"/>
      <c r="M23" s="635"/>
      <c r="N23" s="635"/>
      <c r="O23" s="635"/>
      <c r="P23" s="635"/>
      <c r="Q23" s="636"/>
      <c r="R23" s="637">
        <v>13960</v>
      </c>
      <c r="S23" s="638"/>
      <c r="T23" s="638"/>
      <c r="U23" s="638"/>
      <c r="V23" s="638"/>
      <c r="W23" s="638"/>
      <c r="X23" s="638"/>
      <c r="Y23" s="639"/>
      <c r="Z23" s="640">
        <v>0.1</v>
      </c>
      <c r="AA23" s="640"/>
      <c r="AB23" s="640"/>
      <c r="AC23" s="640"/>
      <c r="AD23" s="641">
        <v>13960</v>
      </c>
      <c r="AE23" s="641"/>
      <c r="AF23" s="641"/>
      <c r="AG23" s="641"/>
      <c r="AH23" s="641"/>
      <c r="AI23" s="641"/>
      <c r="AJ23" s="641"/>
      <c r="AK23" s="641"/>
      <c r="AL23" s="642">
        <v>0.1</v>
      </c>
      <c r="AM23" s="643"/>
      <c r="AN23" s="643"/>
      <c r="AO23" s="644"/>
      <c r="AP23" s="655" t="s">
        <v>220</v>
      </c>
      <c r="AQ23" s="656"/>
      <c r="AR23" s="656"/>
      <c r="AS23" s="656"/>
      <c r="AT23" s="656"/>
      <c r="AU23" s="656"/>
      <c r="AV23" s="656"/>
      <c r="AW23" s="656"/>
      <c r="AX23" s="656"/>
      <c r="AY23" s="656"/>
      <c r="AZ23" s="656"/>
      <c r="BA23" s="656"/>
      <c r="BB23" s="656"/>
      <c r="BC23" s="656"/>
      <c r="BD23" s="656"/>
      <c r="BE23" s="656"/>
      <c r="BF23" s="657"/>
      <c r="BG23" s="637">
        <v>533610</v>
      </c>
      <c r="BH23" s="638"/>
      <c r="BI23" s="638"/>
      <c r="BJ23" s="638"/>
      <c r="BK23" s="638"/>
      <c r="BL23" s="638"/>
      <c r="BM23" s="638"/>
      <c r="BN23" s="639"/>
      <c r="BO23" s="640">
        <v>6.2</v>
      </c>
      <c r="BP23" s="640"/>
      <c r="BQ23" s="640"/>
      <c r="BR23" s="640"/>
      <c r="BS23" s="646" t="s">
        <v>171</v>
      </c>
      <c r="BT23" s="638"/>
      <c r="BU23" s="638"/>
      <c r="BV23" s="638"/>
      <c r="BW23" s="638"/>
      <c r="BX23" s="638"/>
      <c r="BY23" s="638"/>
      <c r="BZ23" s="638"/>
      <c r="CA23" s="638"/>
      <c r="CB23" s="647"/>
      <c r="CD23" s="619" t="s">
        <v>159</v>
      </c>
      <c r="CE23" s="620"/>
      <c r="CF23" s="620"/>
      <c r="CG23" s="620"/>
      <c r="CH23" s="620"/>
      <c r="CI23" s="620"/>
      <c r="CJ23" s="620"/>
      <c r="CK23" s="620"/>
      <c r="CL23" s="620"/>
      <c r="CM23" s="620"/>
      <c r="CN23" s="620"/>
      <c r="CO23" s="620"/>
      <c r="CP23" s="620"/>
      <c r="CQ23" s="621"/>
      <c r="CR23" s="619" t="s">
        <v>221</v>
      </c>
      <c r="CS23" s="620"/>
      <c r="CT23" s="620"/>
      <c r="CU23" s="620"/>
      <c r="CV23" s="620"/>
      <c r="CW23" s="620"/>
      <c r="CX23" s="620"/>
      <c r="CY23" s="621"/>
      <c r="CZ23" s="619" t="s">
        <v>222</v>
      </c>
      <c r="DA23" s="620"/>
      <c r="DB23" s="620"/>
      <c r="DC23" s="621"/>
      <c r="DD23" s="619" t="s">
        <v>223</v>
      </c>
      <c r="DE23" s="620"/>
      <c r="DF23" s="620"/>
      <c r="DG23" s="620"/>
      <c r="DH23" s="620"/>
      <c r="DI23" s="620"/>
      <c r="DJ23" s="620"/>
      <c r="DK23" s="621"/>
      <c r="DL23" s="667" t="s">
        <v>224</v>
      </c>
      <c r="DM23" s="668"/>
      <c r="DN23" s="668"/>
      <c r="DO23" s="668"/>
      <c r="DP23" s="668"/>
      <c r="DQ23" s="668"/>
      <c r="DR23" s="668"/>
      <c r="DS23" s="668"/>
      <c r="DT23" s="668"/>
      <c r="DU23" s="668"/>
      <c r="DV23" s="669"/>
      <c r="DW23" s="619" t="s">
        <v>225</v>
      </c>
      <c r="DX23" s="620"/>
      <c r="DY23" s="620"/>
      <c r="DZ23" s="620"/>
      <c r="EA23" s="620"/>
      <c r="EB23" s="620"/>
      <c r="EC23" s="621"/>
    </row>
    <row r="24" spans="2:133" ht="11.25" customHeight="1">
      <c r="B24" s="634" t="s">
        <v>226</v>
      </c>
      <c r="C24" s="635"/>
      <c r="D24" s="635"/>
      <c r="E24" s="635"/>
      <c r="F24" s="635"/>
      <c r="G24" s="635"/>
      <c r="H24" s="635"/>
      <c r="I24" s="635"/>
      <c r="J24" s="635"/>
      <c r="K24" s="635"/>
      <c r="L24" s="635"/>
      <c r="M24" s="635"/>
      <c r="N24" s="635"/>
      <c r="O24" s="635"/>
      <c r="P24" s="635"/>
      <c r="Q24" s="636"/>
      <c r="R24" s="637">
        <v>161173</v>
      </c>
      <c r="S24" s="638"/>
      <c r="T24" s="638"/>
      <c r="U24" s="638"/>
      <c r="V24" s="638"/>
      <c r="W24" s="638"/>
      <c r="X24" s="638"/>
      <c r="Y24" s="639"/>
      <c r="Z24" s="640">
        <v>0.6</v>
      </c>
      <c r="AA24" s="640"/>
      <c r="AB24" s="640"/>
      <c r="AC24" s="640"/>
      <c r="AD24" s="641" t="s">
        <v>171</v>
      </c>
      <c r="AE24" s="641"/>
      <c r="AF24" s="641"/>
      <c r="AG24" s="641"/>
      <c r="AH24" s="641"/>
      <c r="AI24" s="641"/>
      <c r="AJ24" s="641"/>
      <c r="AK24" s="641"/>
      <c r="AL24" s="642" t="s">
        <v>171</v>
      </c>
      <c r="AM24" s="643"/>
      <c r="AN24" s="643"/>
      <c r="AO24" s="644"/>
      <c r="AP24" s="655" t="s">
        <v>227</v>
      </c>
      <c r="AQ24" s="656"/>
      <c r="AR24" s="656"/>
      <c r="AS24" s="656"/>
      <c r="AT24" s="656"/>
      <c r="AU24" s="656"/>
      <c r="AV24" s="656"/>
      <c r="AW24" s="656"/>
      <c r="AX24" s="656"/>
      <c r="AY24" s="656"/>
      <c r="AZ24" s="656"/>
      <c r="BA24" s="656"/>
      <c r="BB24" s="656"/>
      <c r="BC24" s="656"/>
      <c r="BD24" s="656"/>
      <c r="BE24" s="656"/>
      <c r="BF24" s="657"/>
      <c r="BG24" s="637" t="s">
        <v>171</v>
      </c>
      <c r="BH24" s="638"/>
      <c r="BI24" s="638"/>
      <c r="BJ24" s="638"/>
      <c r="BK24" s="638"/>
      <c r="BL24" s="638"/>
      <c r="BM24" s="638"/>
      <c r="BN24" s="639"/>
      <c r="BO24" s="640" t="s">
        <v>171</v>
      </c>
      <c r="BP24" s="640"/>
      <c r="BQ24" s="640"/>
      <c r="BR24" s="640"/>
      <c r="BS24" s="646" t="s">
        <v>171</v>
      </c>
      <c r="BT24" s="638"/>
      <c r="BU24" s="638"/>
      <c r="BV24" s="638"/>
      <c r="BW24" s="638"/>
      <c r="BX24" s="638"/>
      <c r="BY24" s="638"/>
      <c r="BZ24" s="638"/>
      <c r="CA24" s="638"/>
      <c r="CB24" s="647"/>
      <c r="CD24" s="648" t="s">
        <v>228</v>
      </c>
      <c r="CE24" s="649"/>
      <c r="CF24" s="649"/>
      <c r="CG24" s="649"/>
      <c r="CH24" s="649"/>
      <c r="CI24" s="649"/>
      <c r="CJ24" s="649"/>
      <c r="CK24" s="649"/>
      <c r="CL24" s="649"/>
      <c r="CM24" s="649"/>
      <c r="CN24" s="649"/>
      <c r="CO24" s="649"/>
      <c r="CP24" s="649"/>
      <c r="CQ24" s="650"/>
      <c r="CR24" s="626">
        <v>10235651</v>
      </c>
      <c r="CS24" s="627"/>
      <c r="CT24" s="627"/>
      <c r="CU24" s="627"/>
      <c r="CV24" s="627"/>
      <c r="CW24" s="627"/>
      <c r="CX24" s="627"/>
      <c r="CY24" s="628"/>
      <c r="CZ24" s="631">
        <v>40.6</v>
      </c>
      <c r="DA24" s="632"/>
      <c r="DB24" s="632"/>
      <c r="DC24" s="651"/>
      <c r="DD24" s="670">
        <v>6766267</v>
      </c>
      <c r="DE24" s="627"/>
      <c r="DF24" s="627"/>
      <c r="DG24" s="627"/>
      <c r="DH24" s="627"/>
      <c r="DI24" s="627"/>
      <c r="DJ24" s="627"/>
      <c r="DK24" s="628"/>
      <c r="DL24" s="670">
        <v>6676857</v>
      </c>
      <c r="DM24" s="627"/>
      <c r="DN24" s="627"/>
      <c r="DO24" s="627"/>
      <c r="DP24" s="627"/>
      <c r="DQ24" s="627"/>
      <c r="DR24" s="627"/>
      <c r="DS24" s="627"/>
      <c r="DT24" s="627"/>
      <c r="DU24" s="627"/>
      <c r="DV24" s="628"/>
      <c r="DW24" s="631">
        <v>49.3</v>
      </c>
      <c r="DX24" s="632"/>
      <c r="DY24" s="632"/>
      <c r="DZ24" s="632"/>
      <c r="EA24" s="632"/>
      <c r="EB24" s="632"/>
      <c r="EC24" s="633"/>
    </row>
    <row r="25" spans="2:133" ht="11.25" customHeight="1">
      <c r="B25" s="634" t="s">
        <v>229</v>
      </c>
      <c r="C25" s="635"/>
      <c r="D25" s="635"/>
      <c r="E25" s="635"/>
      <c r="F25" s="635"/>
      <c r="G25" s="635"/>
      <c r="H25" s="635"/>
      <c r="I25" s="635"/>
      <c r="J25" s="635"/>
      <c r="K25" s="635"/>
      <c r="L25" s="635"/>
      <c r="M25" s="635"/>
      <c r="N25" s="635"/>
      <c r="O25" s="635"/>
      <c r="P25" s="635"/>
      <c r="Q25" s="636"/>
      <c r="R25" s="637">
        <v>188287</v>
      </c>
      <c r="S25" s="638"/>
      <c r="T25" s="638"/>
      <c r="U25" s="638"/>
      <c r="V25" s="638"/>
      <c r="W25" s="638"/>
      <c r="X25" s="638"/>
      <c r="Y25" s="639"/>
      <c r="Z25" s="640">
        <v>0.7</v>
      </c>
      <c r="AA25" s="640"/>
      <c r="AB25" s="640"/>
      <c r="AC25" s="640"/>
      <c r="AD25" s="641">
        <v>14712</v>
      </c>
      <c r="AE25" s="641"/>
      <c r="AF25" s="641"/>
      <c r="AG25" s="641"/>
      <c r="AH25" s="641"/>
      <c r="AI25" s="641"/>
      <c r="AJ25" s="641"/>
      <c r="AK25" s="641"/>
      <c r="AL25" s="642">
        <v>0.1</v>
      </c>
      <c r="AM25" s="643"/>
      <c r="AN25" s="643"/>
      <c r="AO25" s="644"/>
      <c r="AP25" s="655" t="s">
        <v>230</v>
      </c>
      <c r="AQ25" s="656"/>
      <c r="AR25" s="656"/>
      <c r="AS25" s="656"/>
      <c r="AT25" s="656"/>
      <c r="AU25" s="656"/>
      <c r="AV25" s="656"/>
      <c r="AW25" s="656"/>
      <c r="AX25" s="656"/>
      <c r="AY25" s="656"/>
      <c r="AZ25" s="656"/>
      <c r="BA25" s="656"/>
      <c r="BB25" s="656"/>
      <c r="BC25" s="656"/>
      <c r="BD25" s="656"/>
      <c r="BE25" s="656"/>
      <c r="BF25" s="657"/>
      <c r="BG25" s="637" t="s">
        <v>171</v>
      </c>
      <c r="BH25" s="638"/>
      <c r="BI25" s="638"/>
      <c r="BJ25" s="638"/>
      <c r="BK25" s="638"/>
      <c r="BL25" s="638"/>
      <c r="BM25" s="638"/>
      <c r="BN25" s="639"/>
      <c r="BO25" s="640" t="s">
        <v>171</v>
      </c>
      <c r="BP25" s="640"/>
      <c r="BQ25" s="640"/>
      <c r="BR25" s="640"/>
      <c r="BS25" s="646" t="s">
        <v>171</v>
      </c>
      <c r="BT25" s="638"/>
      <c r="BU25" s="638"/>
      <c r="BV25" s="638"/>
      <c r="BW25" s="638"/>
      <c r="BX25" s="638"/>
      <c r="BY25" s="638"/>
      <c r="BZ25" s="638"/>
      <c r="CA25" s="638"/>
      <c r="CB25" s="647"/>
      <c r="CD25" s="652" t="s">
        <v>231</v>
      </c>
      <c r="CE25" s="653"/>
      <c r="CF25" s="653"/>
      <c r="CG25" s="653"/>
      <c r="CH25" s="653"/>
      <c r="CI25" s="653"/>
      <c r="CJ25" s="653"/>
      <c r="CK25" s="653"/>
      <c r="CL25" s="653"/>
      <c r="CM25" s="653"/>
      <c r="CN25" s="653"/>
      <c r="CO25" s="653"/>
      <c r="CP25" s="653"/>
      <c r="CQ25" s="654"/>
      <c r="CR25" s="637">
        <v>3320854</v>
      </c>
      <c r="CS25" s="673"/>
      <c r="CT25" s="673"/>
      <c r="CU25" s="673"/>
      <c r="CV25" s="673"/>
      <c r="CW25" s="673"/>
      <c r="CX25" s="673"/>
      <c r="CY25" s="674"/>
      <c r="CZ25" s="642">
        <v>13.2</v>
      </c>
      <c r="DA25" s="671"/>
      <c r="DB25" s="671"/>
      <c r="DC25" s="675"/>
      <c r="DD25" s="646">
        <v>3120506</v>
      </c>
      <c r="DE25" s="673"/>
      <c r="DF25" s="673"/>
      <c r="DG25" s="673"/>
      <c r="DH25" s="673"/>
      <c r="DI25" s="673"/>
      <c r="DJ25" s="673"/>
      <c r="DK25" s="674"/>
      <c r="DL25" s="646">
        <v>3088506</v>
      </c>
      <c r="DM25" s="673"/>
      <c r="DN25" s="673"/>
      <c r="DO25" s="673"/>
      <c r="DP25" s="673"/>
      <c r="DQ25" s="673"/>
      <c r="DR25" s="673"/>
      <c r="DS25" s="673"/>
      <c r="DT25" s="673"/>
      <c r="DU25" s="673"/>
      <c r="DV25" s="674"/>
      <c r="DW25" s="642">
        <v>22.8</v>
      </c>
      <c r="DX25" s="671"/>
      <c r="DY25" s="671"/>
      <c r="DZ25" s="671"/>
      <c r="EA25" s="671"/>
      <c r="EB25" s="671"/>
      <c r="EC25" s="672"/>
    </row>
    <row r="26" spans="2:133" ht="11.25" customHeight="1">
      <c r="B26" s="634" t="s">
        <v>232</v>
      </c>
      <c r="C26" s="635"/>
      <c r="D26" s="635"/>
      <c r="E26" s="635"/>
      <c r="F26" s="635"/>
      <c r="G26" s="635"/>
      <c r="H26" s="635"/>
      <c r="I26" s="635"/>
      <c r="J26" s="635"/>
      <c r="K26" s="635"/>
      <c r="L26" s="635"/>
      <c r="M26" s="635"/>
      <c r="N26" s="635"/>
      <c r="O26" s="635"/>
      <c r="P26" s="635"/>
      <c r="Q26" s="636"/>
      <c r="R26" s="637">
        <v>53777</v>
      </c>
      <c r="S26" s="638"/>
      <c r="T26" s="638"/>
      <c r="U26" s="638"/>
      <c r="V26" s="638"/>
      <c r="W26" s="638"/>
      <c r="X26" s="638"/>
      <c r="Y26" s="639"/>
      <c r="Z26" s="640">
        <v>0.2</v>
      </c>
      <c r="AA26" s="640"/>
      <c r="AB26" s="640"/>
      <c r="AC26" s="640"/>
      <c r="AD26" s="641">
        <v>1181</v>
      </c>
      <c r="AE26" s="641"/>
      <c r="AF26" s="641"/>
      <c r="AG26" s="641"/>
      <c r="AH26" s="641"/>
      <c r="AI26" s="641"/>
      <c r="AJ26" s="641"/>
      <c r="AK26" s="641"/>
      <c r="AL26" s="642">
        <v>0</v>
      </c>
      <c r="AM26" s="643"/>
      <c r="AN26" s="643"/>
      <c r="AO26" s="644"/>
      <c r="AP26" s="655" t="s">
        <v>233</v>
      </c>
      <c r="AQ26" s="676"/>
      <c r="AR26" s="676"/>
      <c r="AS26" s="676"/>
      <c r="AT26" s="676"/>
      <c r="AU26" s="676"/>
      <c r="AV26" s="676"/>
      <c r="AW26" s="676"/>
      <c r="AX26" s="676"/>
      <c r="AY26" s="676"/>
      <c r="AZ26" s="676"/>
      <c r="BA26" s="676"/>
      <c r="BB26" s="676"/>
      <c r="BC26" s="676"/>
      <c r="BD26" s="676"/>
      <c r="BE26" s="676"/>
      <c r="BF26" s="657"/>
      <c r="BG26" s="637" t="s">
        <v>171</v>
      </c>
      <c r="BH26" s="638"/>
      <c r="BI26" s="638"/>
      <c r="BJ26" s="638"/>
      <c r="BK26" s="638"/>
      <c r="BL26" s="638"/>
      <c r="BM26" s="638"/>
      <c r="BN26" s="639"/>
      <c r="BO26" s="640" t="s">
        <v>171</v>
      </c>
      <c r="BP26" s="640"/>
      <c r="BQ26" s="640"/>
      <c r="BR26" s="640"/>
      <c r="BS26" s="646" t="s">
        <v>171</v>
      </c>
      <c r="BT26" s="638"/>
      <c r="BU26" s="638"/>
      <c r="BV26" s="638"/>
      <c r="BW26" s="638"/>
      <c r="BX26" s="638"/>
      <c r="BY26" s="638"/>
      <c r="BZ26" s="638"/>
      <c r="CA26" s="638"/>
      <c r="CB26" s="647"/>
      <c r="CD26" s="652" t="s">
        <v>234</v>
      </c>
      <c r="CE26" s="653"/>
      <c r="CF26" s="653"/>
      <c r="CG26" s="653"/>
      <c r="CH26" s="653"/>
      <c r="CI26" s="653"/>
      <c r="CJ26" s="653"/>
      <c r="CK26" s="653"/>
      <c r="CL26" s="653"/>
      <c r="CM26" s="653"/>
      <c r="CN26" s="653"/>
      <c r="CO26" s="653"/>
      <c r="CP26" s="653"/>
      <c r="CQ26" s="654"/>
      <c r="CR26" s="637">
        <v>2115335</v>
      </c>
      <c r="CS26" s="638"/>
      <c r="CT26" s="638"/>
      <c r="CU26" s="638"/>
      <c r="CV26" s="638"/>
      <c r="CW26" s="638"/>
      <c r="CX26" s="638"/>
      <c r="CY26" s="639"/>
      <c r="CZ26" s="642">
        <v>8.4</v>
      </c>
      <c r="DA26" s="671"/>
      <c r="DB26" s="671"/>
      <c r="DC26" s="675"/>
      <c r="DD26" s="646">
        <v>1967348</v>
      </c>
      <c r="DE26" s="638"/>
      <c r="DF26" s="638"/>
      <c r="DG26" s="638"/>
      <c r="DH26" s="638"/>
      <c r="DI26" s="638"/>
      <c r="DJ26" s="638"/>
      <c r="DK26" s="639"/>
      <c r="DL26" s="646" t="s">
        <v>171</v>
      </c>
      <c r="DM26" s="638"/>
      <c r="DN26" s="638"/>
      <c r="DO26" s="638"/>
      <c r="DP26" s="638"/>
      <c r="DQ26" s="638"/>
      <c r="DR26" s="638"/>
      <c r="DS26" s="638"/>
      <c r="DT26" s="638"/>
      <c r="DU26" s="638"/>
      <c r="DV26" s="639"/>
      <c r="DW26" s="642" t="s">
        <v>171</v>
      </c>
      <c r="DX26" s="671"/>
      <c r="DY26" s="671"/>
      <c r="DZ26" s="671"/>
      <c r="EA26" s="671"/>
      <c r="EB26" s="671"/>
      <c r="EC26" s="672"/>
    </row>
    <row r="27" spans="2:133" ht="11.25" customHeight="1">
      <c r="B27" s="634" t="s">
        <v>235</v>
      </c>
      <c r="C27" s="635"/>
      <c r="D27" s="635"/>
      <c r="E27" s="635"/>
      <c r="F27" s="635"/>
      <c r="G27" s="635"/>
      <c r="H27" s="635"/>
      <c r="I27" s="635"/>
      <c r="J27" s="635"/>
      <c r="K27" s="635"/>
      <c r="L27" s="635"/>
      <c r="M27" s="635"/>
      <c r="N27" s="635"/>
      <c r="O27" s="635"/>
      <c r="P27" s="635"/>
      <c r="Q27" s="636"/>
      <c r="R27" s="637">
        <v>3105050</v>
      </c>
      <c r="S27" s="638"/>
      <c r="T27" s="638"/>
      <c r="U27" s="638"/>
      <c r="V27" s="638"/>
      <c r="W27" s="638"/>
      <c r="X27" s="638"/>
      <c r="Y27" s="639"/>
      <c r="Z27" s="640">
        <v>11.6</v>
      </c>
      <c r="AA27" s="640"/>
      <c r="AB27" s="640"/>
      <c r="AC27" s="640"/>
      <c r="AD27" s="641" t="s">
        <v>171</v>
      </c>
      <c r="AE27" s="641"/>
      <c r="AF27" s="641"/>
      <c r="AG27" s="641"/>
      <c r="AH27" s="641"/>
      <c r="AI27" s="641"/>
      <c r="AJ27" s="641"/>
      <c r="AK27" s="641"/>
      <c r="AL27" s="642" t="s">
        <v>171</v>
      </c>
      <c r="AM27" s="643"/>
      <c r="AN27" s="643"/>
      <c r="AO27" s="644"/>
      <c r="AP27" s="634" t="s">
        <v>236</v>
      </c>
      <c r="AQ27" s="635"/>
      <c r="AR27" s="635"/>
      <c r="AS27" s="635"/>
      <c r="AT27" s="635"/>
      <c r="AU27" s="635"/>
      <c r="AV27" s="635"/>
      <c r="AW27" s="635"/>
      <c r="AX27" s="635"/>
      <c r="AY27" s="635"/>
      <c r="AZ27" s="635"/>
      <c r="BA27" s="635"/>
      <c r="BB27" s="635"/>
      <c r="BC27" s="635"/>
      <c r="BD27" s="635"/>
      <c r="BE27" s="635"/>
      <c r="BF27" s="636"/>
      <c r="BG27" s="637">
        <v>8539711</v>
      </c>
      <c r="BH27" s="638"/>
      <c r="BI27" s="638"/>
      <c r="BJ27" s="638"/>
      <c r="BK27" s="638"/>
      <c r="BL27" s="638"/>
      <c r="BM27" s="638"/>
      <c r="BN27" s="639"/>
      <c r="BO27" s="640">
        <v>100</v>
      </c>
      <c r="BP27" s="640"/>
      <c r="BQ27" s="640"/>
      <c r="BR27" s="640"/>
      <c r="BS27" s="646">
        <v>109791</v>
      </c>
      <c r="BT27" s="638"/>
      <c r="BU27" s="638"/>
      <c r="BV27" s="638"/>
      <c r="BW27" s="638"/>
      <c r="BX27" s="638"/>
      <c r="BY27" s="638"/>
      <c r="BZ27" s="638"/>
      <c r="CA27" s="638"/>
      <c r="CB27" s="647"/>
      <c r="CD27" s="652" t="s">
        <v>237</v>
      </c>
      <c r="CE27" s="653"/>
      <c r="CF27" s="653"/>
      <c r="CG27" s="653"/>
      <c r="CH27" s="653"/>
      <c r="CI27" s="653"/>
      <c r="CJ27" s="653"/>
      <c r="CK27" s="653"/>
      <c r="CL27" s="653"/>
      <c r="CM27" s="653"/>
      <c r="CN27" s="653"/>
      <c r="CO27" s="653"/>
      <c r="CP27" s="653"/>
      <c r="CQ27" s="654"/>
      <c r="CR27" s="637">
        <v>4567418</v>
      </c>
      <c r="CS27" s="673"/>
      <c r="CT27" s="673"/>
      <c r="CU27" s="673"/>
      <c r="CV27" s="673"/>
      <c r="CW27" s="673"/>
      <c r="CX27" s="673"/>
      <c r="CY27" s="674"/>
      <c r="CZ27" s="642">
        <v>18.100000000000001</v>
      </c>
      <c r="DA27" s="671"/>
      <c r="DB27" s="671"/>
      <c r="DC27" s="675"/>
      <c r="DD27" s="646">
        <v>1345219</v>
      </c>
      <c r="DE27" s="673"/>
      <c r="DF27" s="673"/>
      <c r="DG27" s="673"/>
      <c r="DH27" s="673"/>
      <c r="DI27" s="673"/>
      <c r="DJ27" s="673"/>
      <c r="DK27" s="674"/>
      <c r="DL27" s="646">
        <v>1287809</v>
      </c>
      <c r="DM27" s="673"/>
      <c r="DN27" s="673"/>
      <c r="DO27" s="673"/>
      <c r="DP27" s="673"/>
      <c r="DQ27" s="673"/>
      <c r="DR27" s="673"/>
      <c r="DS27" s="673"/>
      <c r="DT27" s="673"/>
      <c r="DU27" s="673"/>
      <c r="DV27" s="674"/>
      <c r="DW27" s="642">
        <v>9.5</v>
      </c>
      <c r="DX27" s="671"/>
      <c r="DY27" s="671"/>
      <c r="DZ27" s="671"/>
      <c r="EA27" s="671"/>
      <c r="EB27" s="671"/>
      <c r="EC27" s="672"/>
    </row>
    <row r="28" spans="2:133" ht="11.25" customHeight="1">
      <c r="B28" s="679" t="s">
        <v>238</v>
      </c>
      <c r="C28" s="680"/>
      <c r="D28" s="680"/>
      <c r="E28" s="680"/>
      <c r="F28" s="680"/>
      <c r="G28" s="680"/>
      <c r="H28" s="680"/>
      <c r="I28" s="680"/>
      <c r="J28" s="680"/>
      <c r="K28" s="680"/>
      <c r="L28" s="680"/>
      <c r="M28" s="680"/>
      <c r="N28" s="680"/>
      <c r="O28" s="680"/>
      <c r="P28" s="680"/>
      <c r="Q28" s="681"/>
      <c r="R28" s="637" t="s">
        <v>171</v>
      </c>
      <c r="S28" s="638"/>
      <c r="T28" s="638"/>
      <c r="U28" s="638"/>
      <c r="V28" s="638"/>
      <c r="W28" s="638"/>
      <c r="X28" s="638"/>
      <c r="Y28" s="639"/>
      <c r="Z28" s="640" t="s">
        <v>171</v>
      </c>
      <c r="AA28" s="640"/>
      <c r="AB28" s="640"/>
      <c r="AC28" s="640"/>
      <c r="AD28" s="641" t="s">
        <v>171</v>
      </c>
      <c r="AE28" s="641"/>
      <c r="AF28" s="641"/>
      <c r="AG28" s="641"/>
      <c r="AH28" s="641"/>
      <c r="AI28" s="641"/>
      <c r="AJ28" s="641"/>
      <c r="AK28" s="641"/>
      <c r="AL28" s="642" t="s">
        <v>171</v>
      </c>
      <c r="AM28" s="643"/>
      <c r="AN28" s="643"/>
      <c r="AO28" s="644"/>
      <c r="AP28" s="682"/>
      <c r="AQ28" s="683"/>
      <c r="AR28" s="683"/>
      <c r="AS28" s="683"/>
      <c r="AT28" s="683"/>
      <c r="AU28" s="683"/>
      <c r="AV28" s="683"/>
      <c r="AW28" s="683"/>
      <c r="AX28" s="683"/>
      <c r="AY28" s="683"/>
      <c r="AZ28" s="683"/>
      <c r="BA28" s="683"/>
      <c r="BB28" s="683"/>
      <c r="BC28" s="683"/>
      <c r="BD28" s="683"/>
      <c r="BE28" s="683"/>
      <c r="BF28" s="684"/>
      <c r="BG28" s="637"/>
      <c r="BH28" s="638"/>
      <c r="BI28" s="638"/>
      <c r="BJ28" s="638"/>
      <c r="BK28" s="638"/>
      <c r="BL28" s="638"/>
      <c r="BM28" s="638"/>
      <c r="BN28" s="639"/>
      <c r="BO28" s="640"/>
      <c r="BP28" s="640"/>
      <c r="BQ28" s="640"/>
      <c r="BR28" s="640"/>
      <c r="BS28" s="641"/>
      <c r="BT28" s="641"/>
      <c r="BU28" s="641"/>
      <c r="BV28" s="641"/>
      <c r="BW28" s="641"/>
      <c r="BX28" s="641"/>
      <c r="BY28" s="641"/>
      <c r="BZ28" s="641"/>
      <c r="CA28" s="641"/>
      <c r="CB28" s="645"/>
      <c r="CD28" s="652" t="s">
        <v>239</v>
      </c>
      <c r="CE28" s="653"/>
      <c r="CF28" s="653"/>
      <c r="CG28" s="653"/>
      <c r="CH28" s="653"/>
      <c r="CI28" s="653"/>
      <c r="CJ28" s="653"/>
      <c r="CK28" s="653"/>
      <c r="CL28" s="653"/>
      <c r="CM28" s="653"/>
      <c r="CN28" s="653"/>
      <c r="CO28" s="653"/>
      <c r="CP28" s="653"/>
      <c r="CQ28" s="654"/>
      <c r="CR28" s="637">
        <v>2347379</v>
      </c>
      <c r="CS28" s="638"/>
      <c r="CT28" s="638"/>
      <c r="CU28" s="638"/>
      <c r="CV28" s="638"/>
      <c r="CW28" s="638"/>
      <c r="CX28" s="638"/>
      <c r="CY28" s="639"/>
      <c r="CZ28" s="642">
        <v>9.3000000000000007</v>
      </c>
      <c r="DA28" s="671"/>
      <c r="DB28" s="671"/>
      <c r="DC28" s="675"/>
      <c r="DD28" s="646">
        <v>2300542</v>
      </c>
      <c r="DE28" s="638"/>
      <c r="DF28" s="638"/>
      <c r="DG28" s="638"/>
      <c r="DH28" s="638"/>
      <c r="DI28" s="638"/>
      <c r="DJ28" s="638"/>
      <c r="DK28" s="639"/>
      <c r="DL28" s="646">
        <v>2300542</v>
      </c>
      <c r="DM28" s="638"/>
      <c r="DN28" s="638"/>
      <c r="DO28" s="638"/>
      <c r="DP28" s="638"/>
      <c r="DQ28" s="638"/>
      <c r="DR28" s="638"/>
      <c r="DS28" s="638"/>
      <c r="DT28" s="638"/>
      <c r="DU28" s="638"/>
      <c r="DV28" s="639"/>
      <c r="DW28" s="642">
        <v>17</v>
      </c>
      <c r="DX28" s="671"/>
      <c r="DY28" s="671"/>
      <c r="DZ28" s="671"/>
      <c r="EA28" s="671"/>
      <c r="EB28" s="671"/>
      <c r="EC28" s="672"/>
    </row>
    <row r="29" spans="2:133" ht="11.25" customHeight="1">
      <c r="B29" s="634" t="s">
        <v>240</v>
      </c>
      <c r="C29" s="635"/>
      <c r="D29" s="635"/>
      <c r="E29" s="635"/>
      <c r="F29" s="635"/>
      <c r="G29" s="635"/>
      <c r="H29" s="635"/>
      <c r="I29" s="635"/>
      <c r="J29" s="635"/>
      <c r="K29" s="635"/>
      <c r="L29" s="635"/>
      <c r="M29" s="635"/>
      <c r="N29" s="635"/>
      <c r="O29" s="635"/>
      <c r="P29" s="635"/>
      <c r="Q29" s="636"/>
      <c r="R29" s="637">
        <v>1714736</v>
      </c>
      <c r="S29" s="638"/>
      <c r="T29" s="638"/>
      <c r="U29" s="638"/>
      <c r="V29" s="638"/>
      <c r="W29" s="638"/>
      <c r="X29" s="638"/>
      <c r="Y29" s="639"/>
      <c r="Z29" s="640">
        <v>6.4</v>
      </c>
      <c r="AA29" s="640"/>
      <c r="AB29" s="640"/>
      <c r="AC29" s="640"/>
      <c r="AD29" s="641" t="s">
        <v>171</v>
      </c>
      <c r="AE29" s="641"/>
      <c r="AF29" s="641"/>
      <c r="AG29" s="641"/>
      <c r="AH29" s="641"/>
      <c r="AI29" s="641"/>
      <c r="AJ29" s="641"/>
      <c r="AK29" s="641"/>
      <c r="AL29" s="642" t="s">
        <v>171</v>
      </c>
      <c r="AM29" s="643"/>
      <c r="AN29" s="643"/>
      <c r="AO29" s="644"/>
      <c r="AP29" s="616" t="s">
        <v>159</v>
      </c>
      <c r="AQ29" s="617"/>
      <c r="AR29" s="617"/>
      <c r="AS29" s="617"/>
      <c r="AT29" s="617"/>
      <c r="AU29" s="617"/>
      <c r="AV29" s="617"/>
      <c r="AW29" s="617"/>
      <c r="AX29" s="617"/>
      <c r="AY29" s="617"/>
      <c r="AZ29" s="617"/>
      <c r="BA29" s="617"/>
      <c r="BB29" s="617"/>
      <c r="BC29" s="617"/>
      <c r="BD29" s="617"/>
      <c r="BE29" s="617"/>
      <c r="BF29" s="618"/>
      <c r="BG29" s="616" t="s">
        <v>241</v>
      </c>
      <c r="BH29" s="677"/>
      <c r="BI29" s="677"/>
      <c r="BJ29" s="677"/>
      <c r="BK29" s="677"/>
      <c r="BL29" s="677"/>
      <c r="BM29" s="677"/>
      <c r="BN29" s="677"/>
      <c r="BO29" s="677"/>
      <c r="BP29" s="677"/>
      <c r="BQ29" s="678"/>
      <c r="BR29" s="616" t="s">
        <v>242</v>
      </c>
      <c r="BS29" s="677"/>
      <c r="BT29" s="677"/>
      <c r="BU29" s="677"/>
      <c r="BV29" s="677"/>
      <c r="BW29" s="677"/>
      <c r="BX29" s="677"/>
      <c r="BY29" s="677"/>
      <c r="BZ29" s="677"/>
      <c r="CA29" s="677"/>
      <c r="CB29" s="678"/>
      <c r="CD29" s="700" t="s">
        <v>243</v>
      </c>
      <c r="CE29" s="701"/>
      <c r="CF29" s="652" t="s">
        <v>244</v>
      </c>
      <c r="CG29" s="653"/>
      <c r="CH29" s="653"/>
      <c r="CI29" s="653"/>
      <c r="CJ29" s="653"/>
      <c r="CK29" s="653"/>
      <c r="CL29" s="653"/>
      <c r="CM29" s="653"/>
      <c r="CN29" s="653"/>
      <c r="CO29" s="653"/>
      <c r="CP29" s="653"/>
      <c r="CQ29" s="654"/>
      <c r="CR29" s="637">
        <v>2347379</v>
      </c>
      <c r="CS29" s="673"/>
      <c r="CT29" s="673"/>
      <c r="CU29" s="673"/>
      <c r="CV29" s="673"/>
      <c r="CW29" s="673"/>
      <c r="CX29" s="673"/>
      <c r="CY29" s="674"/>
      <c r="CZ29" s="642">
        <v>9.3000000000000007</v>
      </c>
      <c r="DA29" s="671"/>
      <c r="DB29" s="671"/>
      <c r="DC29" s="675"/>
      <c r="DD29" s="646">
        <v>2300542</v>
      </c>
      <c r="DE29" s="673"/>
      <c r="DF29" s="673"/>
      <c r="DG29" s="673"/>
      <c r="DH29" s="673"/>
      <c r="DI29" s="673"/>
      <c r="DJ29" s="673"/>
      <c r="DK29" s="674"/>
      <c r="DL29" s="646">
        <v>2300542</v>
      </c>
      <c r="DM29" s="673"/>
      <c r="DN29" s="673"/>
      <c r="DO29" s="673"/>
      <c r="DP29" s="673"/>
      <c r="DQ29" s="673"/>
      <c r="DR29" s="673"/>
      <c r="DS29" s="673"/>
      <c r="DT29" s="673"/>
      <c r="DU29" s="673"/>
      <c r="DV29" s="674"/>
      <c r="DW29" s="642">
        <v>17</v>
      </c>
      <c r="DX29" s="671"/>
      <c r="DY29" s="671"/>
      <c r="DZ29" s="671"/>
      <c r="EA29" s="671"/>
      <c r="EB29" s="671"/>
      <c r="EC29" s="672"/>
    </row>
    <row r="30" spans="2:133" ht="11.25" customHeight="1">
      <c r="B30" s="634" t="s">
        <v>245</v>
      </c>
      <c r="C30" s="635"/>
      <c r="D30" s="635"/>
      <c r="E30" s="635"/>
      <c r="F30" s="635"/>
      <c r="G30" s="635"/>
      <c r="H30" s="635"/>
      <c r="I30" s="635"/>
      <c r="J30" s="635"/>
      <c r="K30" s="635"/>
      <c r="L30" s="635"/>
      <c r="M30" s="635"/>
      <c r="N30" s="635"/>
      <c r="O30" s="635"/>
      <c r="P30" s="635"/>
      <c r="Q30" s="636"/>
      <c r="R30" s="637">
        <v>58990</v>
      </c>
      <c r="S30" s="638"/>
      <c r="T30" s="638"/>
      <c r="U30" s="638"/>
      <c r="V30" s="638"/>
      <c r="W30" s="638"/>
      <c r="X30" s="638"/>
      <c r="Y30" s="639"/>
      <c r="Z30" s="640">
        <v>0.2</v>
      </c>
      <c r="AA30" s="640"/>
      <c r="AB30" s="640"/>
      <c r="AC30" s="640"/>
      <c r="AD30" s="641">
        <v>31432</v>
      </c>
      <c r="AE30" s="641"/>
      <c r="AF30" s="641"/>
      <c r="AG30" s="641"/>
      <c r="AH30" s="641"/>
      <c r="AI30" s="641"/>
      <c r="AJ30" s="641"/>
      <c r="AK30" s="641"/>
      <c r="AL30" s="642">
        <v>0.2</v>
      </c>
      <c r="AM30" s="643"/>
      <c r="AN30" s="643"/>
      <c r="AO30" s="644"/>
      <c r="AP30" s="685" t="s">
        <v>246</v>
      </c>
      <c r="AQ30" s="686"/>
      <c r="AR30" s="686"/>
      <c r="AS30" s="686"/>
      <c r="AT30" s="691" t="s">
        <v>247</v>
      </c>
      <c r="AU30" s="86"/>
      <c r="AV30" s="86"/>
      <c r="AW30" s="86"/>
      <c r="AX30" s="623" t="s">
        <v>125</v>
      </c>
      <c r="AY30" s="624"/>
      <c r="AZ30" s="624"/>
      <c r="BA30" s="624"/>
      <c r="BB30" s="624"/>
      <c r="BC30" s="624"/>
      <c r="BD30" s="624"/>
      <c r="BE30" s="624"/>
      <c r="BF30" s="625"/>
      <c r="BG30" s="697">
        <v>99</v>
      </c>
      <c r="BH30" s="698"/>
      <c r="BI30" s="698"/>
      <c r="BJ30" s="698"/>
      <c r="BK30" s="698"/>
      <c r="BL30" s="698"/>
      <c r="BM30" s="632">
        <v>93.1</v>
      </c>
      <c r="BN30" s="698"/>
      <c r="BO30" s="698"/>
      <c r="BP30" s="698"/>
      <c r="BQ30" s="699"/>
      <c r="BR30" s="697">
        <v>98.8</v>
      </c>
      <c r="BS30" s="698"/>
      <c r="BT30" s="698"/>
      <c r="BU30" s="698"/>
      <c r="BV30" s="698"/>
      <c r="BW30" s="698"/>
      <c r="BX30" s="632">
        <v>92.8</v>
      </c>
      <c r="BY30" s="698"/>
      <c r="BZ30" s="698"/>
      <c r="CA30" s="698"/>
      <c r="CB30" s="699"/>
      <c r="CD30" s="702"/>
      <c r="CE30" s="703"/>
      <c r="CF30" s="652" t="s">
        <v>248</v>
      </c>
      <c r="CG30" s="653"/>
      <c r="CH30" s="653"/>
      <c r="CI30" s="653"/>
      <c r="CJ30" s="653"/>
      <c r="CK30" s="653"/>
      <c r="CL30" s="653"/>
      <c r="CM30" s="653"/>
      <c r="CN30" s="653"/>
      <c r="CO30" s="653"/>
      <c r="CP30" s="653"/>
      <c r="CQ30" s="654"/>
      <c r="CR30" s="637">
        <v>2201727</v>
      </c>
      <c r="CS30" s="638"/>
      <c r="CT30" s="638"/>
      <c r="CU30" s="638"/>
      <c r="CV30" s="638"/>
      <c r="CW30" s="638"/>
      <c r="CX30" s="638"/>
      <c r="CY30" s="639"/>
      <c r="CZ30" s="642">
        <v>8.6999999999999993</v>
      </c>
      <c r="DA30" s="671"/>
      <c r="DB30" s="671"/>
      <c r="DC30" s="675"/>
      <c r="DD30" s="646">
        <v>2157811</v>
      </c>
      <c r="DE30" s="638"/>
      <c r="DF30" s="638"/>
      <c r="DG30" s="638"/>
      <c r="DH30" s="638"/>
      <c r="DI30" s="638"/>
      <c r="DJ30" s="638"/>
      <c r="DK30" s="639"/>
      <c r="DL30" s="646">
        <v>2157811</v>
      </c>
      <c r="DM30" s="638"/>
      <c r="DN30" s="638"/>
      <c r="DO30" s="638"/>
      <c r="DP30" s="638"/>
      <c r="DQ30" s="638"/>
      <c r="DR30" s="638"/>
      <c r="DS30" s="638"/>
      <c r="DT30" s="638"/>
      <c r="DU30" s="638"/>
      <c r="DV30" s="639"/>
      <c r="DW30" s="642">
        <v>15.9</v>
      </c>
      <c r="DX30" s="671"/>
      <c r="DY30" s="671"/>
      <c r="DZ30" s="671"/>
      <c r="EA30" s="671"/>
      <c r="EB30" s="671"/>
      <c r="EC30" s="672"/>
    </row>
    <row r="31" spans="2:133" ht="11.25" customHeight="1">
      <c r="B31" s="634" t="s">
        <v>249</v>
      </c>
      <c r="C31" s="635"/>
      <c r="D31" s="635"/>
      <c r="E31" s="635"/>
      <c r="F31" s="635"/>
      <c r="G31" s="635"/>
      <c r="H31" s="635"/>
      <c r="I31" s="635"/>
      <c r="J31" s="635"/>
      <c r="K31" s="635"/>
      <c r="L31" s="635"/>
      <c r="M31" s="635"/>
      <c r="N31" s="635"/>
      <c r="O31" s="635"/>
      <c r="P31" s="635"/>
      <c r="Q31" s="636"/>
      <c r="R31" s="637">
        <v>1931843</v>
      </c>
      <c r="S31" s="638"/>
      <c r="T31" s="638"/>
      <c r="U31" s="638"/>
      <c r="V31" s="638"/>
      <c r="W31" s="638"/>
      <c r="X31" s="638"/>
      <c r="Y31" s="639"/>
      <c r="Z31" s="640">
        <v>7.2</v>
      </c>
      <c r="AA31" s="640"/>
      <c r="AB31" s="640"/>
      <c r="AC31" s="640"/>
      <c r="AD31" s="641" t="s">
        <v>171</v>
      </c>
      <c r="AE31" s="641"/>
      <c r="AF31" s="641"/>
      <c r="AG31" s="641"/>
      <c r="AH31" s="641"/>
      <c r="AI31" s="641"/>
      <c r="AJ31" s="641"/>
      <c r="AK31" s="641"/>
      <c r="AL31" s="642" t="s">
        <v>171</v>
      </c>
      <c r="AM31" s="643"/>
      <c r="AN31" s="643"/>
      <c r="AO31" s="644"/>
      <c r="AP31" s="687"/>
      <c r="AQ31" s="688"/>
      <c r="AR31" s="688"/>
      <c r="AS31" s="688"/>
      <c r="AT31" s="692"/>
      <c r="AU31" s="85" t="s">
        <v>250</v>
      </c>
      <c r="AV31" s="85"/>
      <c r="AW31" s="85"/>
      <c r="AX31" s="634" t="s">
        <v>251</v>
      </c>
      <c r="AY31" s="635"/>
      <c r="AZ31" s="635"/>
      <c r="BA31" s="635"/>
      <c r="BB31" s="635"/>
      <c r="BC31" s="635"/>
      <c r="BD31" s="635"/>
      <c r="BE31" s="635"/>
      <c r="BF31" s="636"/>
      <c r="BG31" s="694">
        <v>99.3</v>
      </c>
      <c r="BH31" s="673"/>
      <c r="BI31" s="673"/>
      <c r="BJ31" s="673"/>
      <c r="BK31" s="673"/>
      <c r="BL31" s="673"/>
      <c r="BM31" s="643">
        <v>96.4</v>
      </c>
      <c r="BN31" s="695"/>
      <c r="BO31" s="695"/>
      <c r="BP31" s="695"/>
      <c r="BQ31" s="696"/>
      <c r="BR31" s="694">
        <v>99.1</v>
      </c>
      <c r="BS31" s="673"/>
      <c r="BT31" s="673"/>
      <c r="BU31" s="673"/>
      <c r="BV31" s="673"/>
      <c r="BW31" s="673"/>
      <c r="BX31" s="643">
        <v>95.9</v>
      </c>
      <c r="BY31" s="695"/>
      <c r="BZ31" s="695"/>
      <c r="CA31" s="695"/>
      <c r="CB31" s="696"/>
      <c r="CD31" s="702"/>
      <c r="CE31" s="703"/>
      <c r="CF31" s="652" t="s">
        <v>252</v>
      </c>
      <c r="CG31" s="653"/>
      <c r="CH31" s="653"/>
      <c r="CI31" s="653"/>
      <c r="CJ31" s="653"/>
      <c r="CK31" s="653"/>
      <c r="CL31" s="653"/>
      <c r="CM31" s="653"/>
      <c r="CN31" s="653"/>
      <c r="CO31" s="653"/>
      <c r="CP31" s="653"/>
      <c r="CQ31" s="654"/>
      <c r="CR31" s="637">
        <v>145652</v>
      </c>
      <c r="CS31" s="673"/>
      <c r="CT31" s="673"/>
      <c r="CU31" s="673"/>
      <c r="CV31" s="673"/>
      <c r="CW31" s="673"/>
      <c r="CX31" s="673"/>
      <c r="CY31" s="674"/>
      <c r="CZ31" s="642">
        <v>0.6</v>
      </c>
      <c r="DA31" s="671"/>
      <c r="DB31" s="671"/>
      <c r="DC31" s="675"/>
      <c r="DD31" s="646">
        <v>142731</v>
      </c>
      <c r="DE31" s="673"/>
      <c r="DF31" s="673"/>
      <c r="DG31" s="673"/>
      <c r="DH31" s="673"/>
      <c r="DI31" s="673"/>
      <c r="DJ31" s="673"/>
      <c r="DK31" s="674"/>
      <c r="DL31" s="646">
        <v>142731</v>
      </c>
      <c r="DM31" s="673"/>
      <c r="DN31" s="673"/>
      <c r="DO31" s="673"/>
      <c r="DP31" s="673"/>
      <c r="DQ31" s="673"/>
      <c r="DR31" s="673"/>
      <c r="DS31" s="673"/>
      <c r="DT31" s="673"/>
      <c r="DU31" s="673"/>
      <c r="DV31" s="674"/>
      <c r="DW31" s="642">
        <v>1.1000000000000001</v>
      </c>
      <c r="DX31" s="671"/>
      <c r="DY31" s="671"/>
      <c r="DZ31" s="671"/>
      <c r="EA31" s="671"/>
      <c r="EB31" s="671"/>
      <c r="EC31" s="672"/>
    </row>
    <row r="32" spans="2:133" ht="11.25" customHeight="1">
      <c r="B32" s="634" t="s">
        <v>253</v>
      </c>
      <c r="C32" s="635"/>
      <c r="D32" s="635"/>
      <c r="E32" s="635"/>
      <c r="F32" s="635"/>
      <c r="G32" s="635"/>
      <c r="H32" s="635"/>
      <c r="I32" s="635"/>
      <c r="J32" s="635"/>
      <c r="K32" s="635"/>
      <c r="L32" s="635"/>
      <c r="M32" s="635"/>
      <c r="N32" s="635"/>
      <c r="O32" s="635"/>
      <c r="P32" s="635"/>
      <c r="Q32" s="636"/>
      <c r="R32" s="637">
        <v>1294306</v>
      </c>
      <c r="S32" s="638"/>
      <c r="T32" s="638"/>
      <c r="U32" s="638"/>
      <c r="V32" s="638"/>
      <c r="W32" s="638"/>
      <c r="X32" s="638"/>
      <c r="Y32" s="639"/>
      <c r="Z32" s="640">
        <v>4.8</v>
      </c>
      <c r="AA32" s="640"/>
      <c r="AB32" s="640"/>
      <c r="AC32" s="640"/>
      <c r="AD32" s="641" t="s">
        <v>171</v>
      </c>
      <c r="AE32" s="641"/>
      <c r="AF32" s="641"/>
      <c r="AG32" s="641"/>
      <c r="AH32" s="641"/>
      <c r="AI32" s="641"/>
      <c r="AJ32" s="641"/>
      <c r="AK32" s="641"/>
      <c r="AL32" s="642" t="s">
        <v>171</v>
      </c>
      <c r="AM32" s="643"/>
      <c r="AN32" s="643"/>
      <c r="AO32" s="644"/>
      <c r="AP32" s="689"/>
      <c r="AQ32" s="690"/>
      <c r="AR32" s="690"/>
      <c r="AS32" s="690"/>
      <c r="AT32" s="693"/>
      <c r="AU32" s="87"/>
      <c r="AV32" s="87"/>
      <c r="AW32" s="87"/>
      <c r="AX32" s="682" t="s">
        <v>254</v>
      </c>
      <c r="AY32" s="683"/>
      <c r="AZ32" s="683"/>
      <c r="BA32" s="683"/>
      <c r="BB32" s="683"/>
      <c r="BC32" s="683"/>
      <c r="BD32" s="683"/>
      <c r="BE32" s="683"/>
      <c r="BF32" s="684"/>
      <c r="BG32" s="706">
        <v>98.8</v>
      </c>
      <c r="BH32" s="707"/>
      <c r="BI32" s="707"/>
      <c r="BJ32" s="707"/>
      <c r="BK32" s="707"/>
      <c r="BL32" s="707"/>
      <c r="BM32" s="708">
        <v>90</v>
      </c>
      <c r="BN32" s="707"/>
      <c r="BO32" s="707"/>
      <c r="BP32" s="707"/>
      <c r="BQ32" s="709"/>
      <c r="BR32" s="706">
        <v>98.5</v>
      </c>
      <c r="BS32" s="707"/>
      <c r="BT32" s="707"/>
      <c r="BU32" s="707"/>
      <c r="BV32" s="707"/>
      <c r="BW32" s="707"/>
      <c r="BX32" s="708">
        <v>89.7</v>
      </c>
      <c r="BY32" s="707"/>
      <c r="BZ32" s="707"/>
      <c r="CA32" s="707"/>
      <c r="CB32" s="709"/>
      <c r="CD32" s="704"/>
      <c r="CE32" s="705"/>
      <c r="CF32" s="652" t="s">
        <v>255</v>
      </c>
      <c r="CG32" s="653"/>
      <c r="CH32" s="653"/>
      <c r="CI32" s="653"/>
      <c r="CJ32" s="653"/>
      <c r="CK32" s="653"/>
      <c r="CL32" s="653"/>
      <c r="CM32" s="653"/>
      <c r="CN32" s="653"/>
      <c r="CO32" s="653"/>
      <c r="CP32" s="653"/>
      <c r="CQ32" s="654"/>
      <c r="CR32" s="637" t="s">
        <v>171</v>
      </c>
      <c r="CS32" s="638"/>
      <c r="CT32" s="638"/>
      <c r="CU32" s="638"/>
      <c r="CV32" s="638"/>
      <c r="CW32" s="638"/>
      <c r="CX32" s="638"/>
      <c r="CY32" s="639"/>
      <c r="CZ32" s="642" t="s">
        <v>171</v>
      </c>
      <c r="DA32" s="671"/>
      <c r="DB32" s="671"/>
      <c r="DC32" s="675"/>
      <c r="DD32" s="646" t="s">
        <v>171</v>
      </c>
      <c r="DE32" s="638"/>
      <c r="DF32" s="638"/>
      <c r="DG32" s="638"/>
      <c r="DH32" s="638"/>
      <c r="DI32" s="638"/>
      <c r="DJ32" s="638"/>
      <c r="DK32" s="639"/>
      <c r="DL32" s="646" t="s">
        <v>171</v>
      </c>
      <c r="DM32" s="638"/>
      <c r="DN32" s="638"/>
      <c r="DO32" s="638"/>
      <c r="DP32" s="638"/>
      <c r="DQ32" s="638"/>
      <c r="DR32" s="638"/>
      <c r="DS32" s="638"/>
      <c r="DT32" s="638"/>
      <c r="DU32" s="638"/>
      <c r="DV32" s="639"/>
      <c r="DW32" s="642" t="s">
        <v>171</v>
      </c>
      <c r="DX32" s="671"/>
      <c r="DY32" s="671"/>
      <c r="DZ32" s="671"/>
      <c r="EA32" s="671"/>
      <c r="EB32" s="671"/>
      <c r="EC32" s="672"/>
    </row>
    <row r="33" spans="2:133" ht="11.25" customHeight="1">
      <c r="B33" s="634" t="s">
        <v>256</v>
      </c>
      <c r="C33" s="635"/>
      <c r="D33" s="635"/>
      <c r="E33" s="635"/>
      <c r="F33" s="635"/>
      <c r="G33" s="635"/>
      <c r="H33" s="635"/>
      <c r="I33" s="635"/>
      <c r="J33" s="635"/>
      <c r="K33" s="635"/>
      <c r="L33" s="635"/>
      <c r="M33" s="635"/>
      <c r="N33" s="635"/>
      <c r="O33" s="635"/>
      <c r="P33" s="635"/>
      <c r="Q33" s="636"/>
      <c r="R33" s="637">
        <v>1558147</v>
      </c>
      <c r="S33" s="638"/>
      <c r="T33" s="638"/>
      <c r="U33" s="638"/>
      <c r="V33" s="638"/>
      <c r="W33" s="638"/>
      <c r="X33" s="638"/>
      <c r="Y33" s="639"/>
      <c r="Z33" s="640">
        <v>5.8</v>
      </c>
      <c r="AA33" s="640"/>
      <c r="AB33" s="640"/>
      <c r="AC33" s="640"/>
      <c r="AD33" s="641" t="s">
        <v>171</v>
      </c>
      <c r="AE33" s="641"/>
      <c r="AF33" s="641"/>
      <c r="AG33" s="641"/>
      <c r="AH33" s="641"/>
      <c r="AI33" s="641"/>
      <c r="AJ33" s="641"/>
      <c r="AK33" s="641"/>
      <c r="AL33" s="642" t="s">
        <v>171</v>
      </c>
      <c r="AM33" s="643"/>
      <c r="AN33" s="643"/>
      <c r="AO33" s="644"/>
      <c r="AP33" s="88"/>
      <c r="AQ33" s="89"/>
      <c r="AR33" s="85"/>
      <c r="AS33" s="86"/>
      <c r="AT33" s="86"/>
      <c r="AU33" s="86"/>
      <c r="AV33" s="86"/>
      <c r="AW33" s="86"/>
      <c r="AX33" s="86"/>
      <c r="AY33" s="86"/>
      <c r="AZ33" s="86"/>
      <c r="BA33" s="86"/>
      <c r="BB33" s="86"/>
      <c r="BC33" s="86"/>
      <c r="BD33" s="86"/>
      <c r="BE33" s="86"/>
      <c r="BF33" s="86"/>
      <c r="BG33" s="89"/>
      <c r="BH33" s="89"/>
      <c r="BI33" s="89"/>
      <c r="BJ33" s="89"/>
      <c r="BK33" s="89"/>
      <c r="BL33" s="89"/>
      <c r="BM33" s="89"/>
      <c r="BN33" s="89"/>
      <c r="BO33" s="89"/>
      <c r="BP33" s="89"/>
      <c r="BQ33" s="89"/>
      <c r="BR33" s="89"/>
      <c r="BS33" s="89"/>
      <c r="BT33" s="89"/>
      <c r="BU33" s="89"/>
      <c r="BV33" s="89"/>
      <c r="BW33" s="89"/>
      <c r="BX33" s="89"/>
      <c r="BY33" s="89"/>
      <c r="BZ33" s="89"/>
      <c r="CA33" s="89"/>
      <c r="CB33" s="89"/>
      <c r="CD33" s="652" t="s">
        <v>257</v>
      </c>
      <c r="CE33" s="653"/>
      <c r="CF33" s="653"/>
      <c r="CG33" s="653"/>
      <c r="CH33" s="653"/>
      <c r="CI33" s="653"/>
      <c r="CJ33" s="653"/>
      <c r="CK33" s="653"/>
      <c r="CL33" s="653"/>
      <c r="CM33" s="653"/>
      <c r="CN33" s="653"/>
      <c r="CO33" s="653"/>
      <c r="CP33" s="653"/>
      <c r="CQ33" s="654"/>
      <c r="CR33" s="637">
        <v>11792340</v>
      </c>
      <c r="CS33" s="673"/>
      <c r="CT33" s="673"/>
      <c r="CU33" s="673"/>
      <c r="CV33" s="673"/>
      <c r="CW33" s="673"/>
      <c r="CX33" s="673"/>
      <c r="CY33" s="674"/>
      <c r="CZ33" s="642">
        <v>46.8</v>
      </c>
      <c r="DA33" s="671"/>
      <c r="DB33" s="671"/>
      <c r="DC33" s="675"/>
      <c r="DD33" s="646">
        <v>7567343</v>
      </c>
      <c r="DE33" s="673"/>
      <c r="DF33" s="673"/>
      <c r="DG33" s="673"/>
      <c r="DH33" s="673"/>
      <c r="DI33" s="673"/>
      <c r="DJ33" s="673"/>
      <c r="DK33" s="674"/>
      <c r="DL33" s="646">
        <v>5601751</v>
      </c>
      <c r="DM33" s="673"/>
      <c r="DN33" s="673"/>
      <c r="DO33" s="673"/>
      <c r="DP33" s="673"/>
      <c r="DQ33" s="673"/>
      <c r="DR33" s="673"/>
      <c r="DS33" s="673"/>
      <c r="DT33" s="673"/>
      <c r="DU33" s="673"/>
      <c r="DV33" s="674"/>
      <c r="DW33" s="642">
        <v>41.4</v>
      </c>
      <c r="DX33" s="671"/>
      <c r="DY33" s="671"/>
      <c r="DZ33" s="671"/>
      <c r="EA33" s="671"/>
      <c r="EB33" s="671"/>
      <c r="EC33" s="672"/>
    </row>
    <row r="34" spans="2:133" ht="11.25" customHeight="1">
      <c r="B34" s="634" t="s">
        <v>258</v>
      </c>
      <c r="C34" s="635"/>
      <c r="D34" s="635"/>
      <c r="E34" s="635"/>
      <c r="F34" s="635"/>
      <c r="G34" s="635"/>
      <c r="H34" s="635"/>
      <c r="I34" s="635"/>
      <c r="J34" s="635"/>
      <c r="K34" s="635"/>
      <c r="L34" s="635"/>
      <c r="M34" s="635"/>
      <c r="N34" s="635"/>
      <c r="O34" s="635"/>
      <c r="P34" s="635"/>
      <c r="Q34" s="636"/>
      <c r="R34" s="637">
        <v>1662678</v>
      </c>
      <c r="S34" s="638"/>
      <c r="T34" s="638"/>
      <c r="U34" s="638"/>
      <c r="V34" s="638"/>
      <c r="W34" s="638"/>
      <c r="X34" s="638"/>
      <c r="Y34" s="639"/>
      <c r="Z34" s="640">
        <v>6.2</v>
      </c>
      <c r="AA34" s="640"/>
      <c r="AB34" s="640"/>
      <c r="AC34" s="640"/>
      <c r="AD34" s="641">
        <v>1120</v>
      </c>
      <c r="AE34" s="641"/>
      <c r="AF34" s="641"/>
      <c r="AG34" s="641"/>
      <c r="AH34" s="641"/>
      <c r="AI34" s="641"/>
      <c r="AJ34" s="641"/>
      <c r="AK34" s="641"/>
      <c r="AL34" s="642">
        <v>0</v>
      </c>
      <c r="AM34" s="643"/>
      <c r="AN34" s="643"/>
      <c r="AO34" s="644"/>
      <c r="AP34" s="90"/>
      <c r="AQ34" s="616" t="s">
        <v>259</v>
      </c>
      <c r="AR34" s="617"/>
      <c r="AS34" s="617"/>
      <c r="AT34" s="617"/>
      <c r="AU34" s="617"/>
      <c r="AV34" s="617"/>
      <c r="AW34" s="617"/>
      <c r="AX34" s="617"/>
      <c r="AY34" s="617"/>
      <c r="AZ34" s="617"/>
      <c r="BA34" s="617"/>
      <c r="BB34" s="617"/>
      <c r="BC34" s="617"/>
      <c r="BD34" s="617"/>
      <c r="BE34" s="617"/>
      <c r="BF34" s="618"/>
      <c r="BG34" s="616" t="s">
        <v>260</v>
      </c>
      <c r="BH34" s="617"/>
      <c r="BI34" s="617"/>
      <c r="BJ34" s="617"/>
      <c r="BK34" s="617"/>
      <c r="BL34" s="617"/>
      <c r="BM34" s="617"/>
      <c r="BN34" s="617"/>
      <c r="BO34" s="617"/>
      <c r="BP34" s="617"/>
      <c r="BQ34" s="617"/>
      <c r="BR34" s="617"/>
      <c r="BS34" s="617"/>
      <c r="BT34" s="617"/>
      <c r="BU34" s="617"/>
      <c r="BV34" s="617"/>
      <c r="BW34" s="617"/>
      <c r="BX34" s="617"/>
      <c r="BY34" s="617"/>
      <c r="BZ34" s="617"/>
      <c r="CA34" s="617"/>
      <c r="CB34" s="618"/>
      <c r="CD34" s="652" t="s">
        <v>261</v>
      </c>
      <c r="CE34" s="653"/>
      <c r="CF34" s="653"/>
      <c r="CG34" s="653"/>
      <c r="CH34" s="653"/>
      <c r="CI34" s="653"/>
      <c r="CJ34" s="653"/>
      <c r="CK34" s="653"/>
      <c r="CL34" s="653"/>
      <c r="CM34" s="653"/>
      <c r="CN34" s="653"/>
      <c r="CO34" s="653"/>
      <c r="CP34" s="653"/>
      <c r="CQ34" s="654"/>
      <c r="CR34" s="637">
        <v>3583850</v>
      </c>
      <c r="CS34" s="638"/>
      <c r="CT34" s="638"/>
      <c r="CU34" s="638"/>
      <c r="CV34" s="638"/>
      <c r="CW34" s="638"/>
      <c r="CX34" s="638"/>
      <c r="CY34" s="639"/>
      <c r="CZ34" s="642">
        <v>14.2</v>
      </c>
      <c r="DA34" s="671"/>
      <c r="DB34" s="671"/>
      <c r="DC34" s="675"/>
      <c r="DD34" s="646">
        <v>2502447</v>
      </c>
      <c r="DE34" s="638"/>
      <c r="DF34" s="638"/>
      <c r="DG34" s="638"/>
      <c r="DH34" s="638"/>
      <c r="DI34" s="638"/>
      <c r="DJ34" s="638"/>
      <c r="DK34" s="639"/>
      <c r="DL34" s="646">
        <v>2254463</v>
      </c>
      <c r="DM34" s="638"/>
      <c r="DN34" s="638"/>
      <c r="DO34" s="638"/>
      <c r="DP34" s="638"/>
      <c r="DQ34" s="638"/>
      <c r="DR34" s="638"/>
      <c r="DS34" s="638"/>
      <c r="DT34" s="638"/>
      <c r="DU34" s="638"/>
      <c r="DV34" s="639"/>
      <c r="DW34" s="642">
        <v>16.7</v>
      </c>
      <c r="DX34" s="671"/>
      <c r="DY34" s="671"/>
      <c r="DZ34" s="671"/>
      <c r="EA34" s="671"/>
      <c r="EB34" s="671"/>
      <c r="EC34" s="672"/>
    </row>
    <row r="35" spans="2:133" ht="11.25" customHeight="1">
      <c r="B35" s="634" t="s">
        <v>262</v>
      </c>
      <c r="C35" s="635"/>
      <c r="D35" s="635"/>
      <c r="E35" s="635"/>
      <c r="F35" s="635"/>
      <c r="G35" s="635"/>
      <c r="H35" s="635"/>
      <c r="I35" s="635"/>
      <c r="J35" s="635"/>
      <c r="K35" s="635"/>
      <c r="L35" s="635"/>
      <c r="M35" s="635"/>
      <c r="N35" s="635"/>
      <c r="O35" s="635"/>
      <c r="P35" s="635"/>
      <c r="Q35" s="636"/>
      <c r="R35" s="637">
        <v>1305600</v>
      </c>
      <c r="S35" s="638"/>
      <c r="T35" s="638"/>
      <c r="U35" s="638"/>
      <c r="V35" s="638"/>
      <c r="W35" s="638"/>
      <c r="X35" s="638"/>
      <c r="Y35" s="639"/>
      <c r="Z35" s="640">
        <v>4.9000000000000004</v>
      </c>
      <c r="AA35" s="640"/>
      <c r="AB35" s="640"/>
      <c r="AC35" s="640"/>
      <c r="AD35" s="641" t="s">
        <v>171</v>
      </c>
      <c r="AE35" s="641"/>
      <c r="AF35" s="641"/>
      <c r="AG35" s="641"/>
      <c r="AH35" s="641"/>
      <c r="AI35" s="641"/>
      <c r="AJ35" s="641"/>
      <c r="AK35" s="641"/>
      <c r="AL35" s="642" t="s">
        <v>171</v>
      </c>
      <c r="AM35" s="643"/>
      <c r="AN35" s="643"/>
      <c r="AO35" s="644"/>
      <c r="AP35" s="90"/>
      <c r="AQ35" s="710" t="s">
        <v>263</v>
      </c>
      <c r="AR35" s="711"/>
      <c r="AS35" s="711"/>
      <c r="AT35" s="711"/>
      <c r="AU35" s="711"/>
      <c r="AV35" s="711"/>
      <c r="AW35" s="711"/>
      <c r="AX35" s="711"/>
      <c r="AY35" s="712"/>
      <c r="AZ35" s="626">
        <v>3062343</v>
      </c>
      <c r="BA35" s="627"/>
      <c r="BB35" s="627"/>
      <c r="BC35" s="627"/>
      <c r="BD35" s="627"/>
      <c r="BE35" s="627"/>
      <c r="BF35" s="713"/>
      <c r="BG35" s="648" t="s">
        <v>264</v>
      </c>
      <c r="BH35" s="649"/>
      <c r="BI35" s="649"/>
      <c r="BJ35" s="649"/>
      <c r="BK35" s="649"/>
      <c r="BL35" s="649"/>
      <c r="BM35" s="649"/>
      <c r="BN35" s="649"/>
      <c r="BO35" s="649"/>
      <c r="BP35" s="649"/>
      <c r="BQ35" s="649"/>
      <c r="BR35" s="649"/>
      <c r="BS35" s="649"/>
      <c r="BT35" s="649"/>
      <c r="BU35" s="650"/>
      <c r="BV35" s="626">
        <v>136876</v>
      </c>
      <c r="BW35" s="627"/>
      <c r="BX35" s="627"/>
      <c r="BY35" s="627"/>
      <c r="BZ35" s="627"/>
      <c r="CA35" s="627"/>
      <c r="CB35" s="713"/>
      <c r="CD35" s="652" t="s">
        <v>265</v>
      </c>
      <c r="CE35" s="653"/>
      <c r="CF35" s="653"/>
      <c r="CG35" s="653"/>
      <c r="CH35" s="653"/>
      <c r="CI35" s="653"/>
      <c r="CJ35" s="653"/>
      <c r="CK35" s="653"/>
      <c r="CL35" s="653"/>
      <c r="CM35" s="653"/>
      <c r="CN35" s="653"/>
      <c r="CO35" s="653"/>
      <c r="CP35" s="653"/>
      <c r="CQ35" s="654"/>
      <c r="CR35" s="637">
        <v>461300</v>
      </c>
      <c r="CS35" s="673"/>
      <c r="CT35" s="673"/>
      <c r="CU35" s="673"/>
      <c r="CV35" s="673"/>
      <c r="CW35" s="673"/>
      <c r="CX35" s="673"/>
      <c r="CY35" s="674"/>
      <c r="CZ35" s="642">
        <v>1.8</v>
      </c>
      <c r="DA35" s="671"/>
      <c r="DB35" s="671"/>
      <c r="DC35" s="675"/>
      <c r="DD35" s="646">
        <v>423041</v>
      </c>
      <c r="DE35" s="673"/>
      <c r="DF35" s="673"/>
      <c r="DG35" s="673"/>
      <c r="DH35" s="673"/>
      <c r="DI35" s="673"/>
      <c r="DJ35" s="673"/>
      <c r="DK35" s="674"/>
      <c r="DL35" s="646">
        <v>284743</v>
      </c>
      <c r="DM35" s="673"/>
      <c r="DN35" s="673"/>
      <c r="DO35" s="673"/>
      <c r="DP35" s="673"/>
      <c r="DQ35" s="673"/>
      <c r="DR35" s="673"/>
      <c r="DS35" s="673"/>
      <c r="DT35" s="673"/>
      <c r="DU35" s="673"/>
      <c r="DV35" s="674"/>
      <c r="DW35" s="642">
        <v>2.1</v>
      </c>
      <c r="DX35" s="671"/>
      <c r="DY35" s="671"/>
      <c r="DZ35" s="671"/>
      <c r="EA35" s="671"/>
      <c r="EB35" s="671"/>
      <c r="EC35" s="672"/>
    </row>
    <row r="36" spans="2:133" ht="11.25" customHeight="1">
      <c r="B36" s="634" t="s">
        <v>266</v>
      </c>
      <c r="C36" s="635"/>
      <c r="D36" s="635"/>
      <c r="E36" s="635"/>
      <c r="F36" s="635"/>
      <c r="G36" s="635"/>
      <c r="H36" s="635"/>
      <c r="I36" s="635"/>
      <c r="J36" s="635"/>
      <c r="K36" s="635"/>
      <c r="L36" s="635"/>
      <c r="M36" s="635"/>
      <c r="N36" s="635"/>
      <c r="O36" s="635"/>
      <c r="P36" s="635"/>
      <c r="Q36" s="636"/>
      <c r="R36" s="637" t="s">
        <v>171</v>
      </c>
      <c r="S36" s="638"/>
      <c r="T36" s="638"/>
      <c r="U36" s="638"/>
      <c r="V36" s="638"/>
      <c r="W36" s="638"/>
      <c r="X36" s="638"/>
      <c r="Y36" s="639"/>
      <c r="Z36" s="640" t="s">
        <v>171</v>
      </c>
      <c r="AA36" s="640"/>
      <c r="AB36" s="640"/>
      <c r="AC36" s="640"/>
      <c r="AD36" s="641" t="s">
        <v>171</v>
      </c>
      <c r="AE36" s="641"/>
      <c r="AF36" s="641"/>
      <c r="AG36" s="641"/>
      <c r="AH36" s="641"/>
      <c r="AI36" s="641"/>
      <c r="AJ36" s="641"/>
      <c r="AK36" s="641"/>
      <c r="AL36" s="642" t="s">
        <v>171</v>
      </c>
      <c r="AM36" s="643"/>
      <c r="AN36" s="643"/>
      <c r="AO36" s="644"/>
      <c r="AQ36" s="714" t="s">
        <v>267</v>
      </c>
      <c r="AR36" s="715"/>
      <c r="AS36" s="715"/>
      <c r="AT36" s="715"/>
      <c r="AU36" s="715"/>
      <c r="AV36" s="715"/>
      <c r="AW36" s="715"/>
      <c r="AX36" s="715"/>
      <c r="AY36" s="716"/>
      <c r="AZ36" s="637">
        <v>485473</v>
      </c>
      <c r="BA36" s="638"/>
      <c r="BB36" s="638"/>
      <c r="BC36" s="638"/>
      <c r="BD36" s="673"/>
      <c r="BE36" s="673"/>
      <c r="BF36" s="696"/>
      <c r="BG36" s="652" t="s">
        <v>268</v>
      </c>
      <c r="BH36" s="653"/>
      <c r="BI36" s="653"/>
      <c r="BJ36" s="653"/>
      <c r="BK36" s="653"/>
      <c r="BL36" s="653"/>
      <c r="BM36" s="653"/>
      <c r="BN36" s="653"/>
      <c r="BO36" s="653"/>
      <c r="BP36" s="653"/>
      <c r="BQ36" s="653"/>
      <c r="BR36" s="653"/>
      <c r="BS36" s="653"/>
      <c r="BT36" s="653"/>
      <c r="BU36" s="654"/>
      <c r="BV36" s="637">
        <v>75843</v>
      </c>
      <c r="BW36" s="638"/>
      <c r="BX36" s="638"/>
      <c r="BY36" s="638"/>
      <c r="BZ36" s="638"/>
      <c r="CA36" s="638"/>
      <c r="CB36" s="647"/>
      <c r="CD36" s="652" t="s">
        <v>269</v>
      </c>
      <c r="CE36" s="653"/>
      <c r="CF36" s="653"/>
      <c r="CG36" s="653"/>
      <c r="CH36" s="653"/>
      <c r="CI36" s="653"/>
      <c r="CJ36" s="653"/>
      <c r="CK36" s="653"/>
      <c r="CL36" s="653"/>
      <c r="CM36" s="653"/>
      <c r="CN36" s="653"/>
      <c r="CO36" s="653"/>
      <c r="CP36" s="653"/>
      <c r="CQ36" s="654"/>
      <c r="CR36" s="637">
        <v>2696538</v>
      </c>
      <c r="CS36" s="638"/>
      <c r="CT36" s="638"/>
      <c r="CU36" s="638"/>
      <c r="CV36" s="638"/>
      <c r="CW36" s="638"/>
      <c r="CX36" s="638"/>
      <c r="CY36" s="639"/>
      <c r="CZ36" s="642">
        <v>10.7</v>
      </c>
      <c r="DA36" s="671"/>
      <c r="DB36" s="671"/>
      <c r="DC36" s="675"/>
      <c r="DD36" s="646">
        <v>1583708</v>
      </c>
      <c r="DE36" s="638"/>
      <c r="DF36" s="638"/>
      <c r="DG36" s="638"/>
      <c r="DH36" s="638"/>
      <c r="DI36" s="638"/>
      <c r="DJ36" s="638"/>
      <c r="DK36" s="639"/>
      <c r="DL36" s="646">
        <v>1295113</v>
      </c>
      <c r="DM36" s="638"/>
      <c r="DN36" s="638"/>
      <c r="DO36" s="638"/>
      <c r="DP36" s="638"/>
      <c r="DQ36" s="638"/>
      <c r="DR36" s="638"/>
      <c r="DS36" s="638"/>
      <c r="DT36" s="638"/>
      <c r="DU36" s="638"/>
      <c r="DV36" s="639"/>
      <c r="DW36" s="642">
        <v>9.6</v>
      </c>
      <c r="DX36" s="671"/>
      <c r="DY36" s="671"/>
      <c r="DZ36" s="671"/>
      <c r="EA36" s="671"/>
      <c r="EB36" s="671"/>
      <c r="EC36" s="672"/>
    </row>
    <row r="37" spans="2:133" ht="11.25" customHeight="1">
      <c r="B37" s="634" t="s">
        <v>270</v>
      </c>
      <c r="C37" s="635"/>
      <c r="D37" s="635"/>
      <c r="E37" s="635"/>
      <c r="F37" s="635"/>
      <c r="G37" s="635"/>
      <c r="H37" s="635"/>
      <c r="I37" s="635"/>
      <c r="J37" s="635"/>
      <c r="K37" s="635"/>
      <c r="L37" s="635"/>
      <c r="M37" s="635"/>
      <c r="N37" s="635"/>
      <c r="O37" s="635"/>
      <c r="P37" s="635"/>
      <c r="Q37" s="636"/>
      <c r="R37" s="637">
        <v>806400</v>
      </c>
      <c r="S37" s="638"/>
      <c r="T37" s="638"/>
      <c r="U37" s="638"/>
      <c r="V37" s="638"/>
      <c r="W37" s="638"/>
      <c r="X37" s="638"/>
      <c r="Y37" s="639"/>
      <c r="Z37" s="640">
        <v>3</v>
      </c>
      <c r="AA37" s="640"/>
      <c r="AB37" s="640"/>
      <c r="AC37" s="640"/>
      <c r="AD37" s="641" t="s">
        <v>171</v>
      </c>
      <c r="AE37" s="641"/>
      <c r="AF37" s="641"/>
      <c r="AG37" s="641"/>
      <c r="AH37" s="641"/>
      <c r="AI37" s="641"/>
      <c r="AJ37" s="641"/>
      <c r="AK37" s="641"/>
      <c r="AL37" s="642" t="s">
        <v>171</v>
      </c>
      <c r="AM37" s="643"/>
      <c r="AN37" s="643"/>
      <c r="AO37" s="644"/>
      <c r="AQ37" s="714" t="s">
        <v>271</v>
      </c>
      <c r="AR37" s="715"/>
      <c r="AS37" s="715"/>
      <c r="AT37" s="715"/>
      <c r="AU37" s="715"/>
      <c r="AV37" s="715"/>
      <c r="AW37" s="715"/>
      <c r="AX37" s="715"/>
      <c r="AY37" s="716"/>
      <c r="AZ37" s="637">
        <v>478078</v>
      </c>
      <c r="BA37" s="638"/>
      <c r="BB37" s="638"/>
      <c r="BC37" s="638"/>
      <c r="BD37" s="673"/>
      <c r="BE37" s="673"/>
      <c r="BF37" s="696"/>
      <c r="BG37" s="652" t="s">
        <v>272</v>
      </c>
      <c r="BH37" s="653"/>
      <c r="BI37" s="653"/>
      <c r="BJ37" s="653"/>
      <c r="BK37" s="653"/>
      <c r="BL37" s="653"/>
      <c r="BM37" s="653"/>
      <c r="BN37" s="653"/>
      <c r="BO37" s="653"/>
      <c r="BP37" s="653"/>
      <c r="BQ37" s="653"/>
      <c r="BR37" s="653"/>
      <c r="BS37" s="653"/>
      <c r="BT37" s="653"/>
      <c r="BU37" s="654"/>
      <c r="BV37" s="637">
        <v>7597</v>
      </c>
      <c r="BW37" s="638"/>
      <c r="BX37" s="638"/>
      <c r="BY37" s="638"/>
      <c r="BZ37" s="638"/>
      <c r="CA37" s="638"/>
      <c r="CB37" s="647"/>
      <c r="CD37" s="652" t="s">
        <v>273</v>
      </c>
      <c r="CE37" s="653"/>
      <c r="CF37" s="653"/>
      <c r="CG37" s="653"/>
      <c r="CH37" s="653"/>
      <c r="CI37" s="653"/>
      <c r="CJ37" s="653"/>
      <c r="CK37" s="653"/>
      <c r="CL37" s="653"/>
      <c r="CM37" s="653"/>
      <c r="CN37" s="653"/>
      <c r="CO37" s="653"/>
      <c r="CP37" s="653"/>
      <c r="CQ37" s="654"/>
      <c r="CR37" s="637">
        <v>341421</v>
      </c>
      <c r="CS37" s="673"/>
      <c r="CT37" s="673"/>
      <c r="CU37" s="673"/>
      <c r="CV37" s="673"/>
      <c r="CW37" s="673"/>
      <c r="CX37" s="673"/>
      <c r="CY37" s="674"/>
      <c r="CZ37" s="642">
        <v>1.4</v>
      </c>
      <c r="DA37" s="671"/>
      <c r="DB37" s="671"/>
      <c r="DC37" s="675"/>
      <c r="DD37" s="646">
        <v>341421</v>
      </c>
      <c r="DE37" s="673"/>
      <c r="DF37" s="673"/>
      <c r="DG37" s="673"/>
      <c r="DH37" s="673"/>
      <c r="DI37" s="673"/>
      <c r="DJ37" s="673"/>
      <c r="DK37" s="674"/>
      <c r="DL37" s="646">
        <v>341421</v>
      </c>
      <c r="DM37" s="673"/>
      <c r="DN37" s="673"/>
      <c r="DO37" s="673"/>
      <c r="DP37" s="673"/>
      <c r="DQ37" s="673"/>
      <c r="DR37" s="673"/>
      <c r="DS37" s="673"/>
      <c r="DT37" s="673"/>
      <c r="DU37" s="673"/>
      <c r="DV37" s="674"/>
      <c r="DW37" s="642">
        <v>2.5</v>
      </c>
      <c r="DX37" s="671"/>
      <c r="DY37" s="671"/>
      <c r="DZ37" s="671"/>
      <c r="EA37" s="671"/>
      <c r="EB37" s="671"/>
      <c r="EC37" s="672"/>
    </row>
    <row r="38" spans="2:133" ht="11.25" customHeight="1">
      <c r="B38" s="682" t="s">
        <v>274</v>
      </c>
      <c r="C38" s="683"/>
      <c r="D38" s="683"/>
      <c r="E38" s="683"/>
      <c r="F38" s="683"/>
      <c r="G38" s="683"/>
      <c r="H38" s="683"/>
      <c r="I38" s="683"/>
      <c r="J38" s="683"/>
      <c r="K38" s="683"/>
      <c r="L38" s="683"/>
      <c r="M38" s="683"/>
      <c r="N38" s="683"/>
      <c r="O38" s="683"/>
      <c r="P38" s="683"/>
      <c r="Q38" s="684"/>
      <c r="R38" s="717">
        <v>26720825</v>
      </c>
      <c r="S38" s="718"/>
      <c r="T38" s="718"/>
      <c r="U38" s="718"/>
      <c r="V38" s="718"/>
      <c r="W38" s="718"/>
      <c r="X38" s="718"/>
      <c r="Y38" s="719"/>
      <c r="Z38" s="720">
        <v>100</v>
      </c>
      <c r="AA38" s="720"/>
      <c r="AB38" s="720"/>
      <c r="AC38" s="720"/>
      <c r="AD38" s="721">
        <v>12730568</v>
      </c>
      <c r="AE38" s="721"/>
      <c r="AF38" s="721"/>
      <c r="AG38" s="721"/>
      <c r="AH38" s="721"/>
      <c r="AI38" s="721"/>
      <c r="AJ38" s="721"/>
      <c r="AK38" s="721"/>
      <c r="AL38" s="722">
        <v>100</v>
      </c>
      <c r="AM38" s="708"/>
      <c r="AN38" s="708"/>
      <c r="AO38" s="723"/>
      <c r="AQ38" s="714" t="s">
        <v>275</v>
      </c>
      <c r="AR38" s="715"/>
      <c r="AS38" s="715"/>
      <c r="AT38" s="715"/>
      <c r="AU38" s="715"/>
      <c r="AV38" s="715"/>
      <c r="AW38" s="715"/>
      <c r="AX38" s="715"/>
      <c r="AY38" s="716"/>
      <c r="AZ38" s="637">
        <v>58265</v>
      </c>
      <c r="BA38" s="638"/>
      <c r="BB38" s="638"/>
      <c r="BC38" s="638"/>
      <c r="BD38" s="673"/>
      <c r="BE38" s="673"/>
      <c r="BF38" s="696"/>
      <c r="BG38" s="652" t="s">
        <v>276</v>
      </c>
      <c r="BH38" s="653"/>
      <c r="BI38" s="653"/>
      <c r="BJ38" s="653"/>
      <c r="BK38" s="653"/>
      <c r="BL38" s="653"/>
      <c r="BM38" s="653"/>
      <c r="BN38" s="653"/>
      <c r="BO38" s="653"/>
      <c r="BP38" s="653"/>
      <c r="BQ38" s="653"/>
      <c r="BR38" s="653"/>
      <c r="BS38" s="653"/>
      <c r="BT38" s="653"/>
      <c r="BU38" s="654"/>
      <c r="BV38" s="637">
        <v>12830</v>
      </c>
      <c r="BW38" s="638"/>
      <c r="BX38" s="638"/>
      <c r="BY38" s="638"/>
      <c r="BZ38" s="638"/>
      <c r="CA38" s="638"/>
      <c r="CB38" s="647"/>
      <c r="CD38" s="652" t="s">
        <v>277</v>
      </c>
      <c r="CE38" s="653"/>
      <c r="CF38" s="653"/>
      <c r="CG38" s="653"/>
      <c r="CH38" s="653"/>
      <c r="CI38" s="653"/>
      <c r="CJ38" s="653"/>
      <c r="CK38" s="653"/>
      <c r="CL38" s="653"/>
      <c r="CM38" s="653"/>
      <c r="CN38" s="653"/>
      <c r="CO38" s="653"/>
      <c r="CP38" s="653"/>
      <c r="CQ38" s="654"/>
      <c r="CR38" s="637">
        <v>2088282</v>
      </c>
      <c r="CS38" s="638"/>
      <c r="CT38" s="638"/>
      <c r="CU38" s="638"/>
      <c r="CV38" s="638"/>
      <c r="CW38" s="638"/>
      <c r="CX38" s="638"/>
      <c r="CY38" s="639"/>
      <c r="CZ38" s="642">
        <v>8.3000000000000007</v>
      </c>
      <c r="DA38" s="671"/>
      <c r="DB38" s="671"/>
      <c r="DC38" s="675"/>
      <c r="DD38" s="646">
        <v>1601316</v>
      </c>
      <c r="DE38" s="638"/>
      <c r="DF38" s="638"/>
      <c r="DG38" s="638"/>
      <c r="DH38" s="638"/>
      <c r="DI38" s="638"/>
      <c r="DJ38" s="638"/>
      <c r="DK38" s="639"/>
      <c r="DL38" s="646">
        <v>1528754</v>
      </c>
      <c r="DM38" s="638"/>
      <c r="DN38" s="638"/>
      <c r="DO38" s="638"/>
      <c r="DP38" s="638"/>
      <c r="DQ38" s="638"/>
      <c r="DR38" s="638"/>
      <c r="DS38" s="638"/>
      <c r="DT38" s="638"/>
      <c r="DU38" s="638"/>
      <c r="DV38" s="639"/>
      <c r="DW38" s="642">
        <v>11.3</v>
      </c>
      <c r="DX38" s="671"/>
      <c r="DY38" s="671"/>
      <c r="DZ38" s="671"/>
      <c r="EA38" s="671"/>
      <c r="EB38" s="671"/>
      <c r="EC38" s="672"/>
    </row>
    <row r="39" spans="2:133" ht="11.25" customHeight="1">
      <c r="AQ39" s="714" t="s">
        <v>278</v>
      </c>
      <c r="AR39" s="715"/>
      <c r="AS39" s="715"/>
      <c r="AT39" s="715"/>
      <c r="AU39" s="715"/>
      <c r="AV39" s="715"/>
      <c r="AW39" s="715"/>
      <c r="AX39" s="715"/>
      <c r="AY39" s="716"/>
      <c r="AZ39" s="637">
        <v>10510</v>
      </c>
      <c r="BA39" s="638"/>
      <c r="BB39" s="638"/>
      <c r="BC39" s="638"/>
      <c r="BD39" s="673"/>
      <c r="BE39" s="673"/>
      <c r="BF39" s="696"/>
      <c r="BG39" s="728" t="s">
        <v>279</v>
      </c>
      <c r="BH39" s="729"/>
      <c r="BI39" s="729"/>
      <c r="BJ39" s="729"/>
      <c r="BK39" s="729"/>
      <c r="BL39" s="91"/>
      <c r="BM39" s="653" t="s">
        <v>280</v>
      </c>
      <c r="BN39" s="653"/>
      <c r="BO39" s="653"/>
      <c r="BP39" s="653"/>
      <c r="BQ39" s="653"/>
      <c r="BR39" s="653"/>
      <c r="BS39" s="653"/>
      <c r="BT39" s="653"/>
      <c r="BU39" s="654"/>
      <c r="BV39" s="637">
        <v>104</v>
      </c>
      <c r="BW39" s="638"/>
      <c r="BX39" s="638"/>
      <c r="BY39" s="638"/>
      <c r="BZ39" s="638"/>
      <c r="CA39" s="638"/>
      <c r="CB39" s="647"/>
      <c r="CD39" s="652" t="s">
        <v>281</v>
      </c>
      <c r="CE39" s="653"/>
      <c r="CF39" s="653"/>
      <c r="CG39" s="653"/>
      <c r="CH39" s="653"/>
      <c r="CI39" s="653"/>
      <c r="CJ39" s="653"/>
      <c r="CK39" s="653"/>
      <c r="CL39" s="653"/>
      <c r="CM39" s="653"/>
      <c r="CN39" s="653"/>
      <c r="CO39" s="653"/>
      <c r="CP39" s="653"/>
      <c r="CQ39" s="654"/>
      <c r="CR39" s="637">
        <v>1233892</v>
      </c>
      <c r="CS39" s="673"/>
      <c r="CT39" s="673"/>
      <c r="CU39" s="673"/>
      <c r="CV39" s="673"/>
      <c r="CW39" s="673"/>
      <c r="CX39" s="673"/>
      <c r="CY39" s="674"/>
      <c r="CZ39" s="642">
        <v>4.9000000000000004</v>
      </c>
      <c r="DA39" s="671"/>
      <c r="DB39" s="671"/>
      <c r="DC39" s="675"/>
      <c r="DD39" s="646">
        <v>1212853</v>
      </c>
      <c r="DE39" s="673"/>
      <c r="DF39" s="673"/>
      <c r="DG39" s="673"/>
      <c r="DH39" s="673"/>
      <c r="DI39" s="673"/>
      <c r="DJ39" s="673"/>
      <c r="DK39" s="674"/>
      <c r="DL39" s="646" t="s">
        <v>282</v>
      </c>
      <c r="DM39" s="673"/>
      <c r="DN39" s="673"/>
      <c r="DO39" s="673"/>
      <c r="DP39" s="673"/>
      <c r="DQ39" s="673"/>
      <c r="DR39" s="673"/>
      <c r="DS39" s="673"/>
      <c r="DT39" s="673"/>
      <c r="DU39" s="673"/>
      <c r="DV39" s="674"/>
      <c r="DW39" s="642" t="s">
        <v>282</v>
      </c>
      <c r="DX39" s="671"/>
      <c r="DY39" s="671"/>
      <c r="DZ39" s="671"/>
      <c r="EA39" s="671"/>
      <c r="EB39" s="671"/>
      <c r="EC39" s="672"/>
    </row>
    <row r="40" spans="2:133" ht="11.25" customHeight="1">
      <c r="AQ40" s="714" t="s">
        <v>283</v>
      </c>
      <c r="AR40" s="715"/>
      <c r="AS40" s="715"/>
      <c r="AT40" s="715"/>
      <c r="AU40" s="715"/>
      <c r="AV40" s="715"/>
      <c r="AW40" s="715"/>
      <c r="AX40" s="715"/>
      <c r="AY40" s="716"/>
      <c r="AZ40" s="637">
        <v>450521</v>
      </c>
      <c r="BA40" s="638"/>
      <c r="BB40" s="638"/>
      <c r="BC40" s="638"/>
      <c r="BD40" s="673"/>
      <c r="BE40" s="673"/>
      <c r="BF40" s="696"/>
      <c r="BG40" s="728"/>
      <c r="BH40" s="729"/>
      <c r="BI40" s="729"/>
      <c r="BJ40" s="729"/>
      <c r="BK40" s="729"/>
      <c r="BL40" s="91"/>
      <c r="BM40" s="653" t="s">
        <v>284</v>
      </c>
      <c r="BN40" s="653"/>
      <c r="BO40" s="653"/>
      <c r="BP40" s="653"/>
      <c r="BQ40" s="653"/>
      <c r="BR40" s="653"/>
      <c r="BS40" s="653"/>
      <c r="BT40" s="653"/>
      <c r="BU40" s="654"/>
      <c r="BV40" s="637" t="s">
        <v>282</v>
      </c>
      <c r="BW40" s="638"/>
      <c r="BX40" s="638"/>
      <c r="BY40" s="638"/>
      <c r="BZ40" s="638"/>
      <c r="CA40" s="638"/>
      <c r="CB40" s="647"/>
      <c r="CD40" s="652" t="s">
        <v>285</v>
      </c>
      <c r="CE40" s="653"/>
      <c r="CF40" s="653"/>
      <c r="CG40" s="653"/>
      <c r="CH40" s="653"/>
      <c r="CI40" s="653"/>
      <c r="CJ40" s="653"/>
      <c r="CK40" s="653"/>
      <c r="CL40" s="653"/>
      <c r="CM40" s="653"/>
      <c r="CN40" s="653"/>
      <c r="CO40" s="653"/>
      <c r="CP40" s="653"/>
      <c r="CQ40" s="654"/>
      <c r="CR40" s="637">
        <v>1728478</v>
      </c>
      <c r="CS40" s="638"/>
      <c r="CT40" s="638"/>
      <c r="CU40" s="638"/>
      <c r="CV40" s="638"/>
      <c r="CW40" s="638"/>
      <c r="CX40" s="638"/>
      <c r="CY40" s="639"/>
      <c r="CZ40" s="642">
        <v>6.9</v>
      </c>
      <c r="DA40" s="671"/>
      <c r="DB40" s="671"/>
      <c r="DC40" s="675"/>
      <c r="DD40" s="646">
        <v>243978</v>
      </c>
      <c r="DE40" s="638"/>
      <c r="DF40" s="638"/>
      <c r="DG40" s="638"/>
      <c r="DH40" s="638"/>
      <c r="DI40" s="638"/>
      <c r="DJ40" s="638"/>
      <c r="DK40" s="639"/>
      <c r="DL40" s="646">
        <v>238678</v>
      </c>
      <c r="DM40" s="638"/>
      <c r="DN40" s="638"/>
      <c r="DO40" s="638"/>
      <c r="DP40" s="638"/>
      <c r="DQ40" s="638"/>
      <c r="DR40" s="638"/>
      <c r="DS40" s="638"/>
      <c r="DT40" s="638"/>
      <c r="DU40" s="638"/>
      <c r="DV40" s="639"/>
      <c r="DW40" s="642">
        <v>1.8</v>
      </c>
      <c r="DX40" s="671"/>
      <c r="DY40" s="671"/>
      <c r="DZ40" s="671"/>
      <c r="EA40" s="671"/>
      <c r="EB40" s="671"/>
      <c r="EC40" s="672"/>
    </row>
    <row r="41" spans="2:133" ht="11.25" customHeight="1">
      <c r="AQ41" s="724" t="s">
        <v>286</v>
      </c>
      <c r="AR41" s="725"/>
      <c r="AS41" s="725"/>
      <c r="AT41" s="725"/>
      <c r="AU41" s="725"/>
      <c r="AV41" s="725"/>
      <c r="AW41" s="725"/>
      <c r="AX41" s="725"/>
      <c r="AY41" s="726"/>
      <c r="AZ41" s="717">
        <v>1579496</v>
      </c>
      <c r="BA41" s="718"/>
      <c r="BB41" s="718"/>
      <c r="BC41" s="718"/>
      <c r="BD41" s="707"/>
      <c r="BE41" s="707"/>
      <c r="BF41" s="709"/>
      <c r="BG41" s="730"/>
      <c r="BH41" s="731"/>
      <c r="BI41" s="731"/>
      <c r="BJ41" s="731"/>
      <c r="BK41" s="731"/>
      <c r="BL41" s="92"/>
      <c r="BM41" s="662" t="s">
        <v>287</v>
      </c>
      <c r="BN41" s="662"/>
      <c r="BO41" s="662"/>
      <c r="BP41" s="662"/>
      <c r="BQ41" s="662"/>
      <c r="BR41" s="662"/>
      <c r="BS41" s="662"/>
      <c r="BT41" s="662"/>
      <c r="BU41" s="663"/>
      <c r="BV41" s="717">
        <v>334</v>
      </c>
      <c r="BW41" s="718"/>
      <c r="BX41" s="718"/>
      <c r="BY41" s="718"/>
      <c r="BZ41" s="718"/>
      <c r="CA41" s="718"/>
      <c r="CB41" s="727"/>
      <c r="CD41" s="652" t="s">
        <v>288</v>
      </c>
      <c r="CE41" s="653"/>
      <c r="CF41" s="653"/>
      <c r="CG41" s="653"/>
      <c r="CH41" s="653"/>
      <c r="CI41" s="653"/>
      <c r="CJ41" s="653"/>
      <c r="CK41" s="653"/>
      <c r="CL41" s="653"/>
      <c r="CM41" s="653"/>
      <c r="CN41" s="653"/>
      <c r="CO41" s="653"/>
      <c r="CP41" s="653"/>
      <c r="CQ41" s="654"/>
      <c r="CR41" s="637" t="s">
        <v>282</v>
      </c>
      <c r="CS41" s="673"/>
      <c r="CT41" s="673"/>
      <c r="CU41" s="673"/>
      <c r="CV41" s="673"/>
      <c r="CW41" s="673"/>
      <c r="CX41" s="673"/>
      <c r="CY41" s="674"/>
      <c r="CZ41" s="642" t="s">
        <v>282</v>
      </c>
      <c r="DA41" s="671"/>
      <c r="DB41" s="671"/>
      <c r="DC41" s="675"/>
      <c r="DD41" s="646" t="s">
        <v>282</v>
      </c>
      <c r="DE41" s="673"/>
      <c r="DF41" s="673"/>
      <c r="DG41" s="673"/>
      <c r="DH41" s="673"/>
      <c r="DI41" s="673"/>
      <c r="DJ41" s="673"/>
      <c r="DK41" s="674"/>
      <c r="DL41" s="732"/>
      <c r="DM41" s="733"/>
      <c r="DN41" s="733"/>
      <c r="DO41" s="733"/>
      <c r="DP41" s="733"/>
      <c r="DQ41" s="733"/>
      <c r="DR41" s="733"/>
      <c r="DS41" s="733"/>
      <c r="DT41" s="733"/>
      <c r="DU41" s="733"/>
      <c r="DV41" s="734"/>
      <c r="DW41" s="735"/>
      <c r="DX41" s="736"/>
      <c r="DY41" s="736"/>
      <c r="DZ41" s="736"/>
      <c r="EA41" s="736"/>
      <c r="EB41" s="736"/>
      <c r="EC41" s="737"/>
    </row>
    <row r="42" spans="2:133" ht="11.25" customHeight="1">
      <c r="B42" s="85" t="s">
        <v>289</v>
      </c>
      <c r="C42" s="85"/>
      <c r="D42" s="85"/>
      <c r="E42" s="85"/>
      <c r="F42" s="85"/>
      <c r="G42" s="85"/>
      <c r="H42" s="85"/>
      <c r="I42" s="85"/>
      <c r="J42" s="85"/>
      <c r="K42" s="85"/>
      <c r="L42" s="85"/>
      <c r="M42" s="85"/>
      <c r="N42" s="85"/>
      <c r="O42" s="85"/>
      <c r="P42" s="85"/>
      <c r="Q42" s="85"/>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BV42" s="94"/>
      <c r="BW42" s="94"/>
      <c r="BX42" s="94"/>
      <c r="BY42" s="94"/>
      <c r="BZ42" s="94"/>
      <c r="CA42" s="94"/>
      <c r="CB42" s="94"/>
      <c r="CD42" s="634" t="s">
        <v>290</v>
      </c>
      <c r="CE42" s="635"/>
      <c r="CF42" s="635"/>
      <c r="CG42" s="635"/>
      <c r="CH42" s="635"/>
      <c r="CI42" s="635"/>
      <c r="CJ42" s="635"/>
      <c r="CK42" s="635"/>
      <c r="CL42" s="635"/>
      <c r="CM42" s="635"/>
      <c r="CN42" s="635"/>
      <c r="CO42" s="635"/>
      <c r="CP42" s="635"/>
      <c r="CQ42" s="636"/>
      <c r="CR42" s="637">
        <v>3192184</v>
      </c>
      <c r="CS42" s="638"/>
      <c r="CT42" s="638"/>
      <c r="CU42" s="638"/>
      <c r="CV42" s="638"/>
      <c r="CW42" s="638"/>
      <c r="CX42" s="638"/>
      <c r="CY42" s="639"/>
      <c r="CZ42" s="642">
        <v>12.7</v>
      </c>
      <c r="DA42" s="643"/>
      <c r="DB42" s="643"/>
      <c r="DC42" s="738"/>
      <c r="DD42" s="646">
        <v>1785953</v>
      </c>
      <c r="DE42" s="638"/>
      <c r="DF42" s="638"/>
      <c r="DG42" s="638"/>
      <c r="DH42" s="638"/>
      <c r="DI42" s="638"/>
      <c r="DJ42" s="638"/>
      <c r="DK42" s="639"/>
      <c r="DL42" s="732"/>
      <c r="DM42" s="733"/>
      <c r="DN42" s="733"/>
      <c r="DO42" s="733"/>
      <c r="DP42" s="733"/>
      <c r="DQ42" s="733"/>
      <c r="DR42" s="733"/>
      <c r="DS42" s="733"/>
      <c r="DT42" s="733"/>
      <c r="DU42" s="733"/>
      <c r="DV42" s="734"/>
      <c r="DW42" s="735"/>
      <c r="DX42" s="736"/>
      <c r="DY42" s="736"/>
      <c r="DZ42" s="736"/>
      <c r="EA42" s="736"/>
      <c r="EB42" s="736"/>
      <c r="EC42" s="737"/>
    </row>
    <row r="43" spans="2:133" ht="11.25" customHeight="1">
      <c r="B43" s="95" t="s">
        <v>291</v>
      </c>
      <c r="C43" s="85"/>
      <c r="D43" s="85"/>
      <c r="E43" s="85"/>
      <c r="F43" s="85"/>
      <c r="G43" s="85"/>
      <c r="H43" s="85"/>
      <c r="I43" s="85"/>
      <c r="J43" s="85"/>
      <c r="K43" s="85"/>
      <c r="L43" s="85"/>
      <c r="M43" s="85"/>
      <c r="N43" s="85"/>
      <c r="O43" s="85"/>
      <c r="P43" s="85"/>
      <c r="Q43" s="85"/>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CD43" s="634" t="s">
        <v>292</v>
      </c>
      <c r="CE43" s="635"/>
      <c r="CF43" s="635"/>
      <c r="CG43" s="635"/>
      <c r="CH43" s="635"/>
      <c r="CI43" s="635"/>
      <c r="CJ43" s="635"/>
      <c r="CK43" s="635"/>
      <c r="CL43" s="635"/>
      <c r="CM43" s="635"/>
      <c r="CN43" s="635"/>
      <c r="CO43" s="635"/>
      <c r="CP43" s="635"/>
      <c r="CQ43" s="636"/>
      <c r="CR43" s="637">
        <v>68322</v>
      </c>
      <c r="CS43" s="673"/>
      <c r="CT43" s="673"/>
      <c r="CU43" s="673"/>
      <c r="CV43" s="673"/>
      <c r="CW43" s="673"/>
      <c r="CX43" s="673"/>
      <c r="CY43" s="674"/>
      <c r="CZ43" s="642">
        <v>0.3</v>
      </c>
      <c r="DA43" s="671"/>
      <c r="DB43" s="671"/>
      <c r="DC43" s="675"/>
      <c r="DD43" s="646">
        <v>68322</v>
      </c>
      <c r="DE43" s="673"/>
      <c r="DF43" s="673"/>
      <c r="DG43" s="673"/>
      <c r="DH43" s="673"/>
      <c r="DI43" s="673"/>
      <c r="DJ43" s="673"/>
      <c r="DK43" s="674"/>
      <c r="DL43" s="732"/>
      <c r="DM43" s="733"/>
      <c r="DN43" s="733"/>
      <c r="DO43" s="733"/>
      <c r="DP43" s="733"/>
      <c r="DQ43" s="733"/>
      <c r="DR43" s="733"/>
      <c r="DS43" s="733"/>
      <c r="DT43" s="733"/>
      <c r="DU43" s="733"/>
      <c r="DV43" s="734"/>
      <c r="DW43" s="735"/>
      <c r="DX43" s="736"/>
      <c r="DY43" s="736"/>
      <c r="DZ43" s="736"/>
      <c r="EA43" s="736"/>
      <c r="EB43" s="736"/>
      <c r="EC43" s="737"/>
    </row>
    <row r="44" spans="2:133" ht="11.25" customHeight="1">
      <c r="B44" s="96" t="s">
        <v>293</v>
      </c>
      <c r="CD44" s="749" t="s">
        <v>243</v>
      </c>
      <c r="CE44" s="750"/>
      <c r="CF44" s="634" t="s">
        <v>294</v>
      </c>
      <c r="CG44" s="635"/>
      <c r="CH44" s="635"/>
      <c r="CI44" s="635"/>
      <c r="CJ44" s="635"/>
      <c r="CK44" s="635"/>
      <c r="CL44" s="635"/>
      <c r="CM44" s="635"/>
      <c r="CN44" s="635"/>
      <c r="CO44" s="635"/>
      <c r="CP44" s="635"/>
      <c r="CQ44" s="636"/>
      <c r="CR44" s="637">
        <v>3192184</v>
      </c>
      <c r="CS44" s="638"/>
      <c r="CT44" s="638"/>
      <c r="CU44" s="638"/>
      <c r="CV44" s="638"/>
      <c r="CW44" s="638"/>
      <c r="CX44" s="638"/>
      <c r="CY44" s="639"/>
      <c r="CZ44" s="642">
        <v>12.7</v>
      </c>
      <c r="DA44" s="643"/>
      <c r="DB44" s="643"/>
      <c r="DC44" s="738"/>
      <c r="DD44" s="646">
        <v>1785953</v>
      </c>
      <c r="DE44" s="638"/>
      <c r="DF44" s="638"/>
      <c r="DG44" s="638"/>
      <c r="DH44" s="638"/>
      <c r="DI44" s="638"/>
      <c r="DJ44" s="638"/>
      <c r="DK44" s="639"/>
      <c r="DL44" s="732"/>
      <c r="DM44" s="733"/>
      <c r="DN44" s="733"/>
      <c r="DO44" s="733"/>
      <c r="DP44" s="733"/>
      <c r="DQ44" s="733"/>
      <c r="DR44" s="733"/>
      <c r="DS44" s="733"/>
      <c r="DT44" s="733"/>
      <c r="DU44" s="733"/>
      <c r="DV44" s="734"/>
      <c r="DW44" s="735"/>
      <c r="DX44" s="736"/>
      <c r="DY44" s="736"/>
      <c r="DZ44" s="736"/>
      <c r="EA44" s="736"/>
      <c r="EB44" s="736"/>
      <c r="EC44" s="737"/>
    </row>
    <row r="45" spans="2:133" ht="11.25" customHeight="1">
      <c r="CD45" s="751"/>
      <c r="CE45" s="752"/>
      <c r="CF45" s="634" t="s">
        <v>295</v>
      </c>
      <c r="CG45" s="635"/>
      <c r="CH45" s="635"/>
      <c r="CI45" s="635"/>
      <c r="CJ45" s="635"/>
      <c r="CK45" s="635"/>
      <c r="CL45" s="635"/>
      <c r="CM45" s="635"/>
      <c r="CN45" s="635"/>
      <c r="CO45" s="635"/>
      <c r="CP45" s="635"/>
      <c r="CQ45" s="636"/>
      <c r="CR45" s="637">
        <v>1402713</v>
      </c>
      <c r="CS45" s="673"/>
      <c r="CT45" s="673"/>
      <c r="CU45" s="673"/>
      <c r="CV45" s="673"/>
      <c r="CW45" s="673"/>
      <c r="CX45" s="673"/>
      <c r="CY45" s="674"/>
      <c r="CZ45" s="642">
        <v>5.6</v>
      </c>
      <c r="DA45" s="671"/>
      <c r="DB45" s="671"/>
      <c r="DC45" s="675"/>
      <c r="DD45" s="646">
        <v>281721</v>
      </c>
      <c r="DE45" s="673"/>
      <c r="DF45" s="673"/>
      <c r="DG45" s="673"/>
      <c r="DH45" s="673"/>
      <c r="DI45" s="673"/>
      <c r="DJ45" s="673"/>
      <c r="DK45" s="674"/>
      <c r="DL45" s="732"/>
      <c r="DM45" s="733"/>
      <c r="DN45" s="733"/>
      <c r="DO45" s="733"/>
      <c r="DP45" s="733"/>
      <c r="DQ45" s="733"/>
      <c r="DR45" s="733"/>
      <c r="DS45" s="733"/>
      <c r="DT45" s="733"/>
      <c r="DU45" s="733"/>
      <c r="DV45" s="734"/>
      <c r="DW45" s="735"/>
      <c r="DX45" s="736"/>
      <c r="DY45" s="736"/>
      <c r="DZ45" s="736"/>
      <c r="EA45" s="736"/>
      <c r="EB45" s="736"/>
      <c r="EC45" s="737"/>
    </row>
    <row r="46" spans="2:133" ht="11.25" customHeight="1">
      <c r="CD46" s="751"/>
      <c r="CE46" s="752"/>
      <c r="CF46" s="634" t="s">
        <v>296</v>
      </c>
      <c r="CG46" s="635"/>
      <c r="CH46" s="635"/>
      <c r="CI46" s="635"/>
      <c r="CJ46" s="635"/>
      <c r="CK46" s="635"/>
      <c r="CL46" s="635"/>
      <c r="CM46" s="635"/>
      <c r="CN46" s="635"/>
      <c r="CO46" s="635"/>
      <c r="CP46" s="635"/>
      <c r="CQ46" s="636"/>
      <c r="CR46" s="637">
        <v>1746819</v>
      </c>
      <c r="CS46" s="638"/>
      <c r="CT46" s="638"/>
      <c r="CU46" s="638"/>
      <c r="CV46" s="638"/>
      <c r="CW46" s="638"/>
      <c r="CX46" s="638"/>
      <c r="CY46" s="639"/>
      <c r="CZ46" s="642">
        <v>6.9</v>
      </c>
      <c r="DA46" s="643"/>
      <c r="DB46" s="643"/>
      <c r="DC46" s="738"/>
      <c r="DD46" s="646">
        <v>1480980</v>
      </c>
      <c r="DE46" s="638"/>
      <c r="DF46" s="638"/>
      <c r="DG46" s="638"/>
      <c r="DH46" s="638"/>
      <c r="DI46" s="638"/>
      <c r="DJ46" s="638"/>
      <c r="DK46" s="639"/>
      <c r="DL46" s="732"/>
      <c r="DM46" s="733"/>
      <c r="DN46" s="733"/>
      <c r="DO46" s="733"/>
      <c r="DP46" s="733"/>
      <c r="DQ46" s="733"/>
      <c r="DR46" s="733"/>
      <c r="DS46" s="733"/>
      <c r="DT46" s="733"/>
      <c r="DU46" s="733"/>
      <c r="DV46" s="734"/>
      <c r="DW46" s="735"/>
      <c r="DX46" s="736"/>
      <c r="DY46" s="736"/>
      <c r="DZ46" s="736"/>
      <c r="EA46" s="736"/>
      <c r="EB46" s="736"/>
      <c r="EC46" s="737"/>
    </row>
    <row r="47" spans="2:133" ht="11.25" customHeight="1">
      <c r="CD47" s="751"/>
      <c r="CE47" s="752"/>
      <c r="CF47" s="634" t="s">
        <v>297</v>
      </c>
      <c r="CG47" s="635"/>
      <c r="CH47" s="635"/>
      <c r="CI47" s="635"/>
      <c r="CJ47" s="635"/>
      <c r="CK47" s="635"/>
      <c r="CL47" s="635"/>
      <c r="CM47" s="635"/>
      <c r="CN47" s="635"/>
      <c r="CO47" s="635"/>
      <c r="CP47" s="635"/>
      <c r="CQ47" s="636"/>
      <c r="CR47" s="637" t="s">
        <v>171</v>
      </c>
      <c r="CS47" s="673"/>
      <c r="CT47" s="673"/>
      <c r="CU47" s="673"/>
      <c r="CV47" s="673"/>
      <c r="CW47" s="673"/>
      <c r="CX47" s="673"/>
      <c r="CY47" s="674"/>
      <c r="CZ47" s="642" t="s">
        <v>171</v>
      </c>
      <c r="DA47" s="671"/>
      <c r="DB47" s="671"/>
      <c r="DC47" s="675"/>
      <c r="DD47" s="646" t="s">
        <v>171</v>
      </c>
      <c r="DE47" s="673"/>
      <c r="DF47" s="673"/>
      <c r="DG47" s="673"/>
      <c r="DH47" s="673"/>
      <c r="DI47" s="673"/>
      <c r="DJ47" s="673"/>
      <c r="DK47" s="674"/>
      <c r="DL47" s="732"/>
      <c r="DM47" s="733"/>
      <c r="DN47" s="733"/>
      <c r="DO47" s="733"/>
      <c r="DP47" s="733"/>
      <c r="DQ47" s="733"/>
      <c r="DR47" s="733"/>
      <c r="DS47" s="733"/>
      <c r="DT47" s="733"/>
      <c r="DU47" s="733"/>
      <c r="DV47" s="734"/>
      <c r="DW47" s="735"/>
      <c r="DX47" s="736"/>
      <c r="DY47" s="736"/>
      <c r="DZ47" s="736"/>
      <c r="EA47" s="736"/>
      <c r="EB47" s="736"/>
      <c r="EC47" s="737"/>
    </row>
    <row r="48" spans="2:133">
      <c r="CD48" s="753"/>
      <c r="CE48" s="754"/>
      <c r="CF48" s="634" t="s">
        <v>298</v>
      </c>
      <c r="CG48" s="635"/>
      <c r="CH48" s="635"/>
      <c r="CI48" s="635"/>
      <c r="CJ48" s="635"/>
      <c r="CK48" s="635"/>
      <c r="CL48" s="635"/>
      <c r="CM48" s="635"/>
      <c r="CN48" s="635"/>
      <c r="CO48" s="635"/>
      <c r="CP48" s="635"/>
      <c r="CQ48" s="636"/>
      <c r="CR48" s="637" t="s">
        <v>171</v>
      </c>
      <c r="CS48" s="638"/>
      <c r="CT48" s="638"/>
      <c r="CU48" s="638"/>
      <c r="CV48" s="638"/>
      <c r="CW48" s="638"/>
      <c r="CX48" s="638"/>
      <c r="CY48" s="639"/>
      <c r="CZ48" s="642" t="s">
        <v>171</v>
      </c>
      <c r="DA48" s="643"/>
      <c r="DB48" s="643"/>
      <c r="DC48" s="738"/>
      <c r="DD48" s="646" t="s">
        <v>171</v>
      </c>
      <c r="DE48" s="638"/>
      <c r="DF48" s="638"/>
      <c r="DG48" s="638"/>
      <c r="DH48" s="638"/>
      <c r="DI48" s="638"/>
      <c r="DJ48" s="638"/>
      <c r="DK48" s="639"/>
      <c r="DL48" s="732"/>
      <c r="DM48" s="733"/>
      <c r="DN48" s="733"/>
      <c r="DO48" s="733"/>
      <c r="DP48" s="733"/>
      <c r="DQ48" s="733"/>
      <c r="DR48" s="733"/>
      <c r="DS48" s="733"/>
      <c r="DT48" s="733"/>
      <c r="DU48" s="733"/>
      <c r="DV48" s="734"/>
      <c r="DW48" s="735"/>
      <c r="DX48" s="736"/>
      <c r="DY48" s="736"/>
      <c r="DZ48" s="736"/>
      <c r="EA48" s="736"/>
      <c r="EB48" s="736"/>
      <c r="EC48" s="737"/>
    </row>
    <row r="49" spans="82:133" ht="11.25" customHeight="1">
      <c r="CD49" s="682" t="s">
        <v>299</v>
      </c>
      <c r="CE49" s="683"/>
      <c r="CF49" s="683"/>
      <c r="CG49" s="683"/>
      <c r="CH49" s="683"/>
      <c r="CI49" s="683"/>
      <c r="CJ49" s="683"/>
      <c r="CK49" s="683"/>
      <c r="CL49" s="683"/>
      <c r="CM49" s="683"/>
      <c r="CN49" s="683"/>
      <c r="CO49" s="683"/>
      <c r="CP49" s="683"/>
      <c r="CQ49" s="684"/>
      <c r="CR49" s="717">
        <v>25220175</v>
      </c>
      <c r="CS49" s="707"/>
      <c r="CT49" s="707"/>
      <c r="CU49" s="707"/>
      <c r="CV49" s="707"/>
      <c r="CW49" s="707"/>
      <c r="CX49" s="707"/>
      <c r="CY49" s="739"/>
      <c r="CZ49" s="722">
        <v>100</v>
      </c>
      <c r="DA49" s="740"/>
      <c r="DB49" s="740"/>
      <c r="DC49" s="741"/>
      <c r="DD49" s="742">
        <v>16119563</v>
      </c>
      <c r="DE49" s="707"/>
      <c r="DF49" s="707"/>
      <c r="DG49" s="707"/>
      <c r="DH49" s="707"/>
      <c r="DI49" s="707"/>
      <c r="DJ49" s="707"/>
      <c r="DK49" s="739"/>
      <c r="DL49" s="743"/>
      <c r="DM49" s="744"/>
      <c r="DN49" s="744"/>
      <c r="DO49" s="744"/>
      <c r="DP49" s="744"/>
      <c r="DQ49" s="744"/>
      <c r="DR49" s="744"/>
      <c r="DS49" s="744"/>
      <c r="DT49" s="744"/>
      <c r="DU49" s="744"/>
      <c r="DV49" s="745"/>
      <c r="DW49" s="746"/>
      <c r="DX49" s="747"/>
      <c r="DY49" s="747"/>
      <c r="DZ49" s="747"/>
      <c r="EA49" s="747"/>
      <c r="EB49" s="747"/>
      <c r="EC49" s="748"/>
    </row>
    <row r="50" spans="82:133" hidden="1"/>
    <row r="51" spans="82:133" hidden="1"/>
    <row r="52" spans="82:133" hidden="1"/>
    <row r="53" spans="82:133" hidden="1"/>
  </sheetData>
  <sheetProtection algorithmName="SHA-512" hashValue="KdCNq0pOav/Ihol4cKOMfjyrXpeUrT1LOajz0Pm3ysso6FhmHHsS18QDcMFZB9xDrpPHzFCSYZz9fdQlXz9+pg==" saltValue="bzcTHi+1KTjE+7g03gSwV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6" orientation="landscape" cellComments="asDisplayed"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5" style="145" customWidth="1"/>
    <col min="131" max="131" width="1.625" style="145" customWidth="1"/>
    <col min="132" max="16384" width="9" style="145" hidden="1"/>
  </cols>
  <sheetData>
    <row r="1" spans="1:131" s="103" customFormat="1" ht="11.25" customHeight="1" thickBot="1">
      <c r="A1" s="98"/>
      <c r="B1" s="98"/>
      <c r="C1" s="98"/>
      <c r="D1" s="98"/>
      <c r="E1" s="98"/>
      <c r="F1" s="98"/>
      <c r="G1" s="98"/>
      <c r="H1" s="98"/>
      <c r="I1" s="98"/>
      <c r="J1" s="98"/>
      <c r="K1" s="98"/>
      <c r="L1" s="98"/>
      <c r="M1" s="98"/>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99"/>
      <c r="DB1" s="99"/>
      <c r="DC1" s="99"/>
      <c r="DD1" s="99"/>
      <c r="DE1" s="99"/>
      <c r="DF1" s="99"/>
      <c r="DG1" s="99"/>
      <c r="DH1" s="99"/>
      <c r="DI1" s="99"/>
      <c r="DJ1" s="99"/>
      <c r="DK1" s="99"/>
      <c r="DL1" s="99"/>
      <c r="DM1" s="99"/>
      <c r="DN1" s="99"/>
      <c r="DO1" s="99"/>
      <c r="DP1" s="100"/>
      <c r="DQ1" s="101"/>
      <c r="DR1" s="101"/>
      <c r="DS1" s="101"/>
      <c r="DT1" s="101"/>
      <c r="DU1" s="101"/>
      <c r="DV1" s="101"/>
      <c r="DW1" s="101"/>
      <c r="DX1" s="101"/>
      <c r="DY1" s="101"/>
      <c r="DZ1" s="101"/>
      <c r="EA1" s="102"/>
    </row>
    <row r="2" spans="1:131" s="107" customFormat="1" ht="26.25" customHeight="1" thickBot="1">
      <c r="A2" s="104" t="s">
        <v>300</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c r="DE2" s="105"/>
      <c r="DF2" s="105"/>
      <c r="DG2" s="105"/>
      <c r="DH2" s="105"/>
      <c r="DI2" s="105"/>
      <c r="DJ2" s="784" t="s">
        <v>301</v>
      </c>
      <c r="DK2" s="785"/>
      <c r="DL2" s="785"/>
      <c r="DM2" s="785"/>
      <c r="DN2" s="785"/>
      <c r="DO2" s="786"/>
      <c r="DP2" s="105"/>
      <c r="DQ2" s="784" t="s">
        <v>302</v>
      </c>
      <c r="DR2" s="785"/>
      <c r="DS2" s="785"/>
      <c r="DT2" s="785"/>
      <c r="DU2" s="785"/>
      <c r="DV2" s="785"/>
      <c r="DW2" s="785"/>
      <c r="DX2" s="785"/>
      <c r="DY2" s="785"/>
      <c r="DZ2" s="786"/>
      <c r="EA2" s="106"/>
    </row>
    <row r="3" spans="1:131" s="103" customFormat="1" ht="11.25" customHeight="1">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c r="DI3" s="99"/>
      <c r="DJ3" s="99"/>
      <c r="DK3" s="99"/>
      <c r="DL3" s="99"/>
      <c r="DM3" s="99"/>
      <c r="DN3" s="99"/>
      <c r="DO3" s="99"/>
      <c r="DP3" s="99"/>
      <c r="DQ3" s="99"/>
      <c r="DR3" s="99"/>
      <c r="DS3" s="99"/>
      <c r="DT3" s="99"/>
      <c r="DU3" s="99"/>
      <c r="DV3" s="99"/>
      <c r="DW3" s="99"/>
      <c r="DX3" s="99"/>
      <c r="DY3" s="99"/>
      <c r="DZ3" s="99"/>
      <c r="EA3" s="102"/>
    </row>
    <row r="4" spans="1:131" s="111" customFormat="1" ht="26.25" customHeight="1" thickBot="1">
      <c r="A4" s="787" t="s">
        <v>303</v>
      </c>
      <c r="B4" s="787"/>
      <c r="C4" s="787"/>
      <c r="D4" s="787"/>
      <c r="E4" s="787"/>
      <c r="F4" s="787"/>
      <c r="G4" s="787"/>
      <c r="H4" s="787"/>
      <c r="I4" s="787"/>
      <c r="J4" s="787"/>
      <c r="K4" s="787"/>
      <c r="L4" s="787"/>
      <c r="M4" s="787"/>
      <c r="N4" s="787"/>
      <c r="O4" s="787"/>
      <c r="P4" s="787"/>
      <c r="Q4" s="787"/>
      <c r="R4" s="787"/>
      <c r="S4" s="787"/>
      <c r="T4" s="787"/>
      <c r="U4" s="787"/>
      <c r="V4" s="787"/>
      <c r="W4" s="787"/>
      <c r="X4" s="787"/>
      <c r="Y4" s="787"/>
      <c r="Z4" s="787"/>
      <c r="AA4" s="787"/>
      <c r="AB4" s="787"/>
      <c r="AC4" s="787"/>
      <c r="AD4" s="787"/>
      <c r="AE4" s="787"/>
      <c r="AF4" s="787"/>
      <c r="AG4" s="787"/>
      <c r="AH4" s="787"/>
      <c r="AI4" s="787"/>
      <c r="AJ4" s="787"/>
      <c r="AK4" s="787"/>
      <c r="AL4" s="787"/>
      <c r="AM4" s="787"/>
      <c r="AN4" s="787"/>
      <c r="AO4" s="787"/>
      <c r="AP4" s="787"/>
      <c r="AQ4" s="787"/>
      <c r="AR4" s="787"/>
      <c r="AS4" s="787"/>
      <c r="AT4" s="787"/>
      <c r="AU4" s="787"/>
      <c r="AV4" s="787"/>
      <c r="AW4" s="787"/>
      <c r="AX4" s="787"/>
      <c r="AY4" s="787"/>
      <c r="AZ4" s="108"/>
      <c r="BA4" s="108"/>
      <c r="BB4" s="108"/>
      <c r="BC4" s="108"/>
      <c r="BD4" s="108"/>
      <c r="BE4" s="109"/>
      <c r="BF4" s="109"/>
      <c r="BG4" s="109"/>
      <c r="BH4" s="109"/>
      <c r="BI4" s="109"/>
      <c r="BJ4" s="109"/>
      <c r="BK4" s="109"/>
      <c r="BL4" s="109"/>
      <c r="BM4" s="109"/>
      <c r="BN4" s="109"/>
      <c r="BO4" s="109"/>
      <c r="BP4" s="109"/>
      <c r="BQ4" s="108" t="s">
        <v>304</v>
      </c>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108"/>
      <c r="CP4" s="108"/>
      <c r="CQ4" s="108"/>
      <c r="CR4" s="108"/>
      <c r="CS4" s="108"/>
      <c r="CT4" s="108"/>
      <c r="CU4" s="108"/>
      <c r="CV4" s="108"/>
      <c r="CW4" s="108"/>
      <c r="CX4" s="108"/>
      <c r="CY4" s="108"/>
      <c r="CZ4" s="108"/>
      <c r="DA4" s="108"/>
      <c r="DB4" s="108"/>
      <c r="DC4" s="108"/>
      <c r="DD4" s="108"/>
      <c r="DE4" s="108"/>
      <c r="DF4" s="108"/>
      <c r="DG4" s="108"/>
      <c r="DH4" s="108"/>
      <c r="DI4" s="108"/>
      <c r="DJ4" s="108"/>
      <c r="DK4" s="108"/>
      <c r="DL4" s="108"/>
      <c r="DM4" s="108"/>
      <c r="DN4" s="108"/>
      <c r="DO4" s="108"/>
      <c r="DP4" s="108"/>
      <c r="DQ4" s="108"/>
      <c r="DR4" s="108"/>
      <c r="DS4" s="108"/>
      <c r="DT4" s="108"/>
      <c r="DU4" s="108"/>
      <c r="DV4" s="108"/>
      <c r="DW4" s="108"/>
      <c r="DX4" s="108"/>
      <c r="DY4" s="108"/>
      <c r="DZ4" s="108"/>
      <c r="EA4" s="110"/>
    </row>
    <row r="5" spans="1:131" s="111" customFormat="1" ht="26.25" customHeight="1">
      <c r="A5" s="778" t="s">
        <v>305</v>
      </c>
      <c r="B5" s="779"/>
      <c r="C5" s="779"/>
      <c r="D5" s="779"/>
      <c r="E5" s="779"/>
      <c r="F5" s="779"/>
      <c r="G5" s="779"/>
      <c r="H5" s="779"/>
      <c r="I5" s="779"/>
      <c r="J5" s="779"/>
      <c r="K5" s="779"/>
      <c r="L5" s="779"/>
      <c r="M5" s="779"/>
      <c r="N5" s="779"/>
      <c r="O5" s="779"/>
      <c r="P5" s="780"/>
      <c r="Q5" s="755" t="s">
        <v>306</v>
      </c>
      <c r="R5" s="756"/>
      <c r="S5" s="756"/>
      <c r="T5" s="756"/>
      <c r="U5" s="757"/>
      <c r="V5" s="755" t="s">
        <v>307</v>
      </c>
      <c r="W5" s="756"/>
      <c r="X5" s="756"/>
      <c r="Y5" s="756"/>
      <c r="Z5" s="757"/>
      <c r="AA5" s="755" t="s">
        <v>308</v>
      </c>
      <c r="AB5" s="756"/>
      <c r="AC5" s="756"/>
      <c r="AD5" s="756"/>
      <c r="AE5" s="756"/>
      <c r="AF5" s="788" t="s">
        <v>309</v>
      </c>
      <c r="AG5" s="756"/>
      <c r="AH5" s="756"/>
      <c r="AI5" s="756"/>
      <c r="AJ5" s="767"/>
      <c r="AK5" s="756" t="s">
        <v>310</v>
      </c>
      <c r="AL5" s="756"/>
      <c r="AM5" s="756"/>
      <c r="AN5" s="756"/>
      <c r="AO5" s="757"/>
      <c r="AP5" s="755" t="s">
        <v>311</v>
      </c>
      <c r="AQ5" s="756"/>
      <c r="AR5" s="756"/>
      <c r="AS5" s="756"/>
      <c r="AT5" s="757"/>
      <c r="AU5" s="755" t="s">
        <v>312</v>
      </c>
      <c r="AV5" s="756"/>
      <c r="AW5" s="756"/>
      <c r="AX5" s="756"/>
      <c r="AY5" s="767"/>
      <c r="AZ5" s="112"/>
      <c r="BA5" s="112"/>
      <c r="BB5" s="112"/>
      <c r="BC5" s="112"/>
      <c r="BD5" s="112"/>
      <c r="BE5" s="113"/>
      <c r="BF5" s="113"/>
      <c r="BG5" s="113"/>
      <c r="BH5" s="113"/>
      <c r="BI5" s="113"/>
      <c r="BJ5" s="113"/>
      <c r="BK5" s="113"/>
      <c r="BL5" s="113"/>
      <c r="BM5" s="113"/>
      <c r="BN5" s="113"/>
      <c r="BO5" s="113"/>
      <c r="BP5" s="113"/>
      <c r="BQ5" s="778" t="s">
        <v>313</v>
      </c>
      <c r="BR5" s="779"/>
      <c r="BS5" s="779"/>
      <c r="BT5" s="779"/>
      <c r="BU5" s="779"/>
      <c r="BV5" s="779"/>
      <c r="BW5" s="779"/>
      <c r="BX5" s="779"/>
      <c r="BY5" s="779"/>
      <c r="BZ5" s="779"/>
      <c r="CA5" s="779"/>
      <c r="CB5" s="779"/>
      <c r="CC5" s="779"/>
      <c r="CD5" s="779"/>
      <c r="CE5" s="779"/>
      <c r="CF5" s="779"/>
      <c r="CG5" s="780"/>
      <c r="CH5" s="755" t="s">
        <v>314</v>
      </c>
      <c r="CI5" s="756"/>
      <c r="CJ5" s="756"/>
      <c r="CK5" s="756"/>
      <c r="CL5" s="757"/>
      <c r="CM5" s="755" t="s">
        <v>315</v>
      </c>
      <c r="CN5" s="756"/>
      <c r="CO5" s="756"/>
      <c r="CP5" s="756"/>
      <c r="CQ5" s="757"/>
      <c r="CR5" s="755" t="s">
        <v>316</v>
      </c>
      <c r="CS5" s="756"/>
      <c r="CT5" s="756"/>
      <c r="CU5" s="756"/>
      <c r="CV5" s="757"/>
      <c r="CW5" s="755" t="s">
        <v>317</v>
      </c>
      <c r="CX5" s="756"/>
      <c r="CY5" s="756"/>
      <c r="CZ5" s="756"/>
      <c r="DA5" s="757"/>
      <c r="DB5" s="755" t="s">
        <v>318</v>
      </c>
      <c r="DC5" s="756"/>
      <c r="DD5" s="756"/>
      <c r="DE5" s="756"/>
      <c r="DF5" s="757"/>
      <c r="DG5" s="761" t="s">
        <v>319</v>
      </c>
      <c r="DH5" s="762"/>
      <c r="DI5" s="762"/>
      <c r="DJ5" s="762"/>
      <c r="DK5" s="763"/>
      <c r="DL5" s="761" t="s">
        <v>320</v>
      </c>
      <c r="DM5" s="762"/>
      <c r="DN5" s="762"/>
      <c r="DO5" s="762"/>
      <c r="DP5" s="763"/>
      <c r="DQ5" s="755" t="s">
        <v>321</v>
      </c>
      <c r="DR5" s="756"/>
      <c r="DS5" s="756"/>
      <c r="DT5" s="756"/>
      <c r="DU5" s="757"/>
      <c r="DV5" s="755" t="s">
        <v>312</v>
      </c>
      <c r="DW5" s="756"/>
      <c r="DX5" s="756"/>
      <c r="DY5" s="756"/>
      <c r="DZ5" s="767"/>
      <c r="EA5" s="110"/>
    </row>
    <row r="6" spans="1:131" s="111" customFormat="1" ht="26.25" customHeight="1" thickBot="1">
      <c r="A6" s="781"/>
      <c r="B6" s="782"/>
      <c r="C6" s="782"/>
      <c r="D6" s="782"/>
      <c r="E6" s="782"/>
      <c r="F6" s="782"/>
      <c r="G6" s="782"/>
      <c r="H6" s="782"/>
      <c r="I6" s="782"/>
      <c r="J6" s="782"/>
      <c r="K6" s="782"/>
      <c r="L6" s="782"/>
      <c r="M6" s="782"/>
      <c r="N6" s="782"/>
      <c r="O6" s="782"/>
      <c r="P6" s="783"/>
      <c r="Q6" s="758"/>
      <c r="R6" s="759"/>
      <c r="S6" s="759"/>
      <c r="T6" s="759"/>
      <c r="U6" s="760"/>
      <c r="V6" s="758"/>
      <c r="W6" s="759"/>
      <c r="X6" s="759"/>
      <c r="Y6" s="759"/>
      <c r="Z6" s="760"/>
      <c r="AA6" s="758"/>
      <c r="AB6" s="759"/>
      <c r="AC6" s="759"/>
      <c r="AD6" s="759"/>
      <c r="AE6" s="759"/>
      <c r="AF6" s="789"/>
      <c r="AG6" s="759"/>
      <c r="AH6" s="759"/>
      <c r="AI6" s="759"/>
      <c r="AJ6" s="768"/>
      <c r="AK6" s="759"/>
      <c r="AL6" s="759"/>
      <c r="AM6" s="759"/>
      <c r="AN6" s="759"/>
      <c r="AO6" s="760"/>
      <c r="AP6" s="758"/>
      <c r="AQ6" s="759"/>
      <c r="AR6" s="759"/>
      <c r="AS6" s="759"/>
      <c r="AT6" s="760"/>
      <c r="AU6" s="758"/>
      <c r="AV6" s="759"/>
      <c r="AW6" s="759"/>
      <c r="AX6" s="759"/>
      <c r="AY6" s="768"/>
      <c r="AZ6" s="108"/>
      <c r="BA6" s="108"/>
      <c r="BB6" s="108"/>
      <c r="BC6" s="108"/>
      <c r="BD6" s="108"/>
      <c r="BE6" s="109"/>
      <c r="BF6" s="109"/>
      <c r="BG6" s="109"/>
      <c r="BH6" s="109"/>
      <c r="BI6" s="109"/>
      <c r="BJ6" s="109"/>
      <c r="BK6" s="109"/>
      <c r="BL6" s="109"/>
      <c r="BM6" s="109"/>
      <c r="BN6" s="109"/>
      <c r="BO6" s="109"/>
      <c r="BP6" s="109"/>
      <c r="BQ6" s="781"/>
      <c r="BR6" s="782"/>
      <c r="BS6" s="782"/>
      <c r="BT6" s="782"/>
      <c r="BU6" s="782"/>
      <c r="BV6" s="782"/>
      <c r="BW6" s="782"/>
      <c r="BX6" s="782"/>
      <c r="BY6" s="782"/>
      <c r="BZ6" s="782"/>
      <c r="CA6" s="782"/>
      <c r="CB6" s="782"/>
      <c r="CC6" s="782"/>
      <c r="CD6" s="782"/>
      <c r="CE6" s="782"/>
      <c r="CF6" s="782"/>
      <c r="CG6" s="783"/>
      <c r="CH6" s="758"/>
      <c r="CI6" s="759"/>
      <c r="CJ6" s="759"/>
      <c r="CK6" s="759"/>
      <c r="CL6" s="760"/>
      <c r="CM6" s="758"/>
      <c r="CN6" s="759"/>
      <c r="CO6" s="759"/>
      <c r="CP6" s="759"/>
      <c r="CQ6" s="760"/>
      <c r="CR6" s="758"/>
      <c r="CS6" s="759"/>
      <c r="CT6" s="759"/>
      <c r="CU6" s="759"/>
      <c r="CV6" s="760"/>
      <c r="CW6" s="758"/>
      <c r="CX6" s="759"/>
      <c r="CY6" s="759"/>
      <c r="CZ6" s="759"/>
      <c r="DA6" s="760"/>
      <c r="DB6" s="758"/>
      <c r="DC6" s="759"/>
      <c r="DD6" s="759"/>
      <c r="DE6" s="759"/>
      <c r="DF6" s="760"/>
      <c r="DG6" s="764"/>
      <c r="DH6" s="765"/>
      <c r="DI6" s="765"/>
      <c r="DJ6" s="765"/>
      <c r="DK6" s="766"/>
      <c r="DL6" s="764"/>
      <c r="DM6" s="765"/>
      <c r="DN6" s="765"/>
      <c r="DO6" s="765"/>
      <c r="DP6" s="766"/>
      <c r="DQ6" s="758"/>
      <c r="DR6" s="759"/>
      <c r="DS6" s="759"/>
      <c r="DT6" s="759"/>
      <c r="DU6" s="760"/>
      <c r="DV6" s="758"/>
      <c r="DW6" s="759"/>
      <c r="DX6" s="759"/>
      <c r="DY6" s="759"/>
      <c r="DZ6" s="768"/>
      <c r="EA6" s="110"/>
    </row>
    <row r="7" spans="1:131" s="111" customFormat="1" ht="26.25" customHeight="1" thickTop="1">
      <c r="A7" s="114">
        <v>1</v>
      </c>
      <c r="B7" s="769" t="s">
        <v>322</v>
      </c>
      <c r="C7" s="770"/>
      <c r="D7" s="770"/>
      <c r="E7" s="770"/>
      <c r="F7" s="770"/>
      <c r="G7" s="770"/>
      <c r="H7" s="770"/>
      <c r="I7" s="770"/>
      <c r="J7" s="770"/>
      <c r="K7" s="770"/>
      <c r="L7" s="770"/>
      <c r="M7" s="770"/>
      <c r="N7" s="770"/>
      <c r="O7" s="770"/>
      <c r="P7" s="771"/>
      <c r="Q7" s="772">
        <v>26711</v>
      </c>
      <c r="R7" s="773"/>
      <c r="S7" s="773"/>
      <c r="T7" s="773"/>
      <c r="U7" s="773"/>
      <c r="V7" s="773">
        <v>25217</v>
      </c>
      <c r="W7" s="773"/>
      <c r="X7" s="773"/>
      <c r="Y7" s="773"/>
      <c r="Z7" s="773"/>
      <c r="AA7" s="773">
        <f>Q7-V7</f>
        <v>1494</v>
      </c>
      <c r="AB7" s="773"/>
      <c r="AC7" s="773"/>
      <c r="AD7" s="773"/>
      <c r="AE7" s="774"/>
      <c r="AF7" s="775">
        <v>1384</v>
      </c>
      <c r="AG7" s="776"/>
      <c r="AH7" s="776"/>
      <c r="AI7" s="776"/>
      <c r="AJ7" s="777"/>
      <c r="AK7" s="812">
        <v>1294</v>
      </c>
      <c r="AL7" s="813"/>
      <c r="AM7" s="813"/>
      <c r="AN7" s="813"/>
      <c r="AO7" s="813"/>
      <c r="AP7" s="813">
        <v>22622</v>
      </c>
      <c r="AQ7" s="813"/>
      <c r="AR7" s="813"/>
      <c r="AS7" s="813"/>
      <c r="AT7" s="813"/>
      <c r="AU7" s="814"/>
      <c r="AV7" s="814"/>
      <c r="AW7" s="814"/>
      <c r="AX7" s="814"/>
      <c r="AY7" s="815"/>
      <c r="AZ7" s="108"/>
      <c r="BA7" s="108"/>
      <c r="BB7" s="108"/>
      <c r="BC7" s="108"/>
      <c r="BD7" s="108"/>
      <c r="BE7" s="109"/>
      <c r="BF7" s="109"/>
      <c r="BG7" s="109"/>
      <c r="BH7" s="109"/>
      <c r="BI7" s="109"/>
      <c r="BJ7" s="109"/>
      <c r="BK7" s="109"/>
      <c r="BL7" s="109"/>
      <c r="BM7" s="109"/>
      <c r="BN7" s="109"/>
      <c r="BO7" s="109"/>
      <c r="BP7" s="109"/>
      <c r="BQ7" s="115">
        <v>1</v>
      </c>
      <c r="BR7" s="116"/>
      <c r="BS7" s="816" t="s">
        <v>323</v>
      </c>
      <c r="BT7" s="817"/>
      <c r="BU7" s="817"/>
      <c r="BV7" s="817"/>
      <c r="BW7" s="817"/>
      <c r="BX7" s="817"/>
      <c r="BY7" s="817"/>
      <c r="BZ7" s="817"/>
      <c r="CA7" s="817"/>
      <c r="CB7" s="817"/>
      <c r="CC7" s="817"/>
      <c r="CD7" s="817"/>
      <c r="CE7" s="817"/>
      <c r="CF7" s="817"/>
      <c r="CG7" s="818"/>
      <c r="CH7" s="809">
        <v>11</v>
      </c>
      <c r="CI7" s="810"/>
      <c r="CJ7" s="810"/>
      <c r="CK7" s="810"/>
      <c r="CL7" s="811"/>
      <c r="CM7" s="809">
        <v>118</v>
      </c>
      <c r="CN7" s="810"/>
      <c r="CO7" s="810"/>
      <c r="CP7" s="810"/>
      <c r="CQ7" s="811"/>
      <c r="CR7" s="809">
        <v>45</v>
      </c>
      <c r="CS7" s="810"/>
      <c r="CT7" s="810"/>
      <c r="CU7" s="810"/>
      <c r="CV7" s="811"/>
      <c r="CW7" s="809" t="s">
        <v>324</v>
      </c>
      <c r="CX7" s="810"/>
      <c r="CY7" s="810"/>
      <c r="CZ7" s="810"/>
      <c r="DA7" s="811"/>
      <c r="DB7" s="809" t="s">
        <v>324</v>
      </c>
      <c r="DC7" s="810"/>
      <c r="DD7" s="810"/>
      <c r="DE7" s="810"/>
      <c r="DF7" s="811"/>
      <c r="DG7" s="809" t="s">
        <v>324</v>
      </c>
      <c r="DH7" s="810"/>
      <c r="DI7" s="810"/>
      <c r="DJ7" s="810"/>
      <c r="DK7" s="811"/>
      <c r="DL7" s="809">
        <v>84</v>
      </c>
      <c r="DM7" s="810"/>
      <c r="DN7" s="810"/>
      <c r="DO7" s="810"/>
      <c r="DP7" s="811"/>
      <c r="DQ7" s="809">
        <v>25</v>
      </c>
      <c r="DR7" s="810"/>
      <c r="DS7" s="810"/>
      <c r="DT7" s="810"/>
      <c r="DU7" s="811"/>
      <c r="DV7" s="790"/>
      <c r="DW7" s="791"/>
      <c r="DX7" s="791"/>
      <c r="DY7" s="791"/>
      <c r="DZ7" s="792"/>
      <c r="EA7" s="110"/>
    </row>
    <row r="8" spans="1:131" s="111" customFormat="1" ht="26.25" customHeight="1">
      <c r="A8" s="117">
        <v>2</v>
      </c>
      <c r="B8" s="793" t="s">
        <v>325</v>
      </c>
      <c r="C8" s="794"/>
      <c r="D8" s="794"/>
      <c r="E8" s="794"/>
      <c r="F8" s="794"/>
      <c r="G8" s="794"/>
      <c r="H8" s="794"/>
      <c r="I8" s="794"/>
      <c r="J8" s="794"/>
      <c r="K8" s="794"/>
      <c r="L8" s="794"/>
      <c r="M8" s="794"/>
      <c r="N8" s="794"/>
      <c r="O8" s="794"/>
      <c r="P8" s="795"/>
      <c r="Q8" s="796">
        <v>3</v>
      </c>
      <c r="R8" s="797"/>
      <c r="S8" s="797"/>
      <c r="T8" s="797"/>
      <c r="U8" s="797"/>
      <c r="V8" s="797">
        <v>1</v>
      </c>
      <c r="W8" s="797"/>
      <c r="X8" s="797"/>
      <c r="Y8" s="797"/>
      <c r="Z8" s="797"/>
      <c r="AA8" s="797">
        <f t="shared" ref="AA8:AA9" si="0">Q8-V8</f>
        <v>2</v>
      </c>
      <c r="AB8" s="797"/>
      <c r="AC8" s="797"/>
      <c r="AD8" s="797"/>
      <c r="AE8" s="798"/>
      <c r="AF8" s="799">
        <v>2</v>
      </c>
      <c r="AG8" s="800"/>
      <c r="AH8" s="800"/>
      <c r="AI8" s="800"/>
      <c r="AJ8" s="801"/>
      <c r="AK8" s="802" t="s">
        <v>326</v>
      </c>
      <c r="AL8" s="803"/>
      <c r="AM8" s="803"/>
      <c r="AN8" s="803"/>
      <c r="AO8" s="803"/>
      <c r="AP8" s="803" t="s">
        <v>326</v>
      </c>
      <c r="AQ8" s="803"/>
      <c r="AR8" s="803"/>
      <c r="AS8" s="803"/>
      <c r="AT8" s="803"/>
      <c r="AU8" s="804"/>
      <c r="AV8" s="804"/>
      <c r="AW8" s="804"/>
      <c r="AX8" s="804"/>
      <c r="AY8" s="805"/>
      <c r="AZ8" s="108"/>
      <c r="BA8" s="108"/>
      <c r="BB8" s="108"/>
      <c r="BC8" s="108"/>
      <c r="BD8" s="108"/>
      <c r="BE8" s="109"/>
      <c r="BF8" s="109"/>
      <c r="BG8" s="109"/>
      <c r="BH8" s="109"/>
      <c r="BI8" s="109"/>
      <c r="BJ8" s="109"/>
      <c r="BK8" s="109"/>
      <c r="BL8" s="109"/>
      <c r="BM8" s="109"/>
      <c r="BN8" s="109"/>
      <c r="BO8" s="109"/>
      <c r="BP8" s="109"/>
      <c r="BQ8" s="118">
        <v>2</v>
      </c>
      <c r="BR8" s="119"/>
      <c r="BS8" s="806" t="s">
        <v>327</v>
      </c>
      <c r="BT8" s="807"/>
      <c r="BU8" s="807"/>
      <c r="BV8" s="807"/>
      <c r="BW8" s="807"/>
      <c r="BX8" s="807"/>
      <c r="BY8" s="807"/>
      <c r="BZ8" s="807"/>
      <c r="CA8" s="807"/>
      <c r="CB8" s="807"/>
      <c r="CC8" s="807"/>
      <c r="CD8" s="807"/>
      <c r="CE8" s="807"/>
      <c r="CF8" s="807"/>
      <c r="CG8" s="808"/>
      <c r="CH8" s="819">
        <v>4</v>
      </c>
      <c r="CI8" s="820"/>
      <c r="CJ8" s="820"/>
      <c r="CK8" s="820"/>
      <c r="CL8" s="821"/>
      <c r="CM8" s="819">
        <v>103</v>
      </c>
      <c r="CN8" s="820"/>
      <c r="CO8" s="820"/>
      <c r="CP8" s="820"/>
      <c r="CQ8" s="821"/>
      <c r="CR8" s="819">
        <v>5</v>
      </c>
      <c r="CS8" s="820"/>
      <c r="CT8" s="820"/>
      <c r="CU8" s="820"/>
      <c r="CV8" s="821"/>
      <c r="CW8" s="819">
        <v>60</v>
      </c>
      <c r="CX8" s="820"/>
      <c r="CY8" s="820"/>
      <c r="CZ8" s="820"/>
      <c r="DA8" s="821"/>
      <c r="DB8" s="819" t="s">
        <v>324</v>
      </c>
      <c r="DC8" s="820"/>
      <c r="DD8" s="820"/>
      <c r="DE8" s="820"/>
      <c r="DF8" s="821"/>
      <c r="DG8" s="819" t="s">
        <v>324</v>
      </c>
      <c r="DH8" s="820"/>
      <c r="DI8" s="820"/>
      <c r="DJ8" s="820"/>
      <c r="DK8" s="821"/>
      <c r="DL8" s="819" t="s">
        <v>324</v>
      </c>
      <c r="DM8" s="820"/>
      <c r="DN8" s="820"/>
      <c r="DO8" s="820"/>
      <c r="DP8" s="821"/>
      <c r="DQ8" s="819" t="s">
        <v>324</v>
      </c>
      <c r="DR8" s="820"/>
      <c r="DS8" s="820"/>
      <c r="DT8" s="820"/>
      <c r="DU8" s="821"/>
      <c r="DV8" s="822"/>
      <c r="DW8" s="823"/>
      <c r="DX8" s="823"/>
      <c r="DY8" s="823"/>
      <c r="DZ8" s="824"/>
      <c r="EA8" s="110"/>
    </row>
    <row r="9" spans="1:131" s="111" customFormat="1" ht="26.25" customHeight="1">
      <c r="A9" s="117">
        <v>3</v>
      </c>
      <c r="B9" s="793" t="s">
        <v>328</v>
      </c>
      <c r="C9" s="794"/>
      <c r="D9" s="794"/>
      <c r="E9" s="794"/>
      <c r="F9" s="794"/>
      <c r="G9" s="794"/>
      <c r="H9" s="794"/>
      <c r="I9" s="794"/>
      <c r="J9" s="794"/>
      <c r="K9" s="794"/>
      <c r="L9" s="794"/>
      <c r="M9" s="794"/>
      <c r="N9" s="794"/>
      <c r="O9" s="794"/>
      <c r="P9" s="795"/>
      <c r="Q9" s="796">
        <v>8</v>
      </c>
      <c r="R9" s="797"/>
      <c r="S9" s="797"/>
      <c r="T9" s="797"/>
      <c r="U9" s="797"/>
      <c r="V9" s="797">
        <v>2</v>
      </c>
      <c r="W9" s="797"/>
      <c r="X9" s="797"/>
      <c r="Y9" s="797"/>
      <c r="Z9" s="797"/>
      <c r="AA9" s="797">
        <f t="shared" si="0"/>
        <v>6</v>
      </c>
      <c r="AB9" s="797"/>
      <c r="AC9" s="797"/>
      <c r="AD9" s="797"/>
      <c r="AE9" s="798"/>
      <c r="AF9" s="799">
        <v>6</v>
      </c>
      <c r="AG9" s="800"/>
      <c r="AH9" s="800"/>
      <c r="AI9" s="800"/>
      <c r="AJ9" s="801"/>
      <c r="AK9" s="802" t="s">
        <v>326</v>
      </c>
      <c r="AL9" s="803"/>
      <c r="AM9" s="803"/>
      <c r="AN9" s="803"/>
      <c r="AO9" s="803"/>
      <c r="AP9" s="803" t="s">
        <v>326</v>
      </c>
      <c r="AQ9" s="803"/>
      <c r="AR9" s="803"/>
      <c r="AS9" s="803"/>
      <c r="AT9" s="803"/>
      <c r="AU9" s="804"/>
      <c r="AV9" s="804"/>
      <c r="AW9" s="804"/>
      <c r="AX9" s="804"/>
      <c r="AY9" s="805"/>
      <c r="AZ9" s="108"/>
      <c r="BA9" s="108"/>
      <c r="BB9" s="108"/>
      <c r="BC9" s="108"/>
      <c r="BD9" s="108"/>
      <c r="BE9" s="109"/>
      <c r="BF9" s="109"/>
      <c r="BG9" s="109"/>
      <c r="BH9" s="109"/>
      <c r="BI9" s="109"/>
      <c r="BJ9" s="109"/>
      <c r="BK9" s="109"/>
      <c r="BL9" s="109"/>
      <c r="BM9" s="109"/>
      <c r="BN9" s="109"/>
      <c r="BO9" s="109"/>
      <c r="BP9" s="109"/>
      <c r="BQ9" s="118">
        <v>3</v>
      </c>
      <c r="BR9" s="119"/>
      <c r="BS9" s="806" t="s">
        <v>329</v>
      </c>
      <c r="BT9" s="807"/>
      <c r="BU9" s="807"/>
      <c r="BV9" s="807"/>
      <c r="BW9" s="807"/>
      <c r="BX9" s="807"/>
      <c r="BY9" s="807"/>
      <c r="BZ9" s="807"/>
      <c r="CA9" s="807"/>
      <c r="CB9" s="807"/>
      <c r="CC9" s="807"/>
      <c r="CD9" s="807"/>
      <c r="CE9" s="807"/>
      <c r="CF9" s="807"/>
      <c r="CG9" s="808"/>
      <c r="CH9" s="819">
        <v>0</v>
      </c>
      <c r="CI9" s="820"/>
      <c r="CJ9" s="820"/>
      <c r="CK9" s="820"/>
      <c r="CL9" s="821"/>
      <c r="CM9" s="819">
        <v>50</v>
      </c>
      <c r="CN9" s="820"/>
      <c r="CO9" s="820"/>
      <c r="CP9" s="820"/>
      <c r="CQ9" s="821"/>
      <c r="CR9" s="819">
        <v>50</v>
      </c>
      <c r="CS9" s="820"/>
      <c r="CT9" s="820"/>
      <c r="CU9" s="820"/>
      <c r="CV9" s="821"/>
      <c r="CW9" s="819" t="s">
        <v>324</v>
      </c>
      <c r="CX9" s="820"/>
      <c r="CY9" s="820"/>
      <c r="CZ9" s="820"/>
      <c r="DA9" s="821"/>
      <c r="DB9" s="819" t="s">
        <v>324</v>
      </c>
      <c r="DC9" s="820"/>
      <c r="DD9" s="820"/>
      <c r="DE9" s="820"/>
      <c r="DF9" s="821"/>
      <c r="DG9" s="819" t="s">
        <v>324</v>
      </c>
      <c r="DH9" s="820"/>
      <c r="DI9" s="820"/>
      <c r="DJ9" s="820"/>
      <c r="DK9" s="821"/>
      <c r="DL9" s="819" t="s">
        <v>324</v>
      </c>
      <c r="DM9" s="820"/>
      <c r="DN9" s="820"/>
      <c r="DO9" s="820"/>
      <c r="DP9" s="821"/>
      <c r="DQ9" s="819" t="s">
        <v>324</v>
      </c>
      <c r="DR9" s="820"/>
      <c r="DS9" s="820"/>
      <c r="DT9" s="820"/>
      <c r="DU9" s="821"/>
      <c r="DV9" s="822"/>
      <c r="DW9" s="823"/>
      <c r="DX9" s="823"/>
      <c r="DY9" s="823"/>
      <c r="DZ9" s="824"/>
      <c r="EA9" s="110"/>
    </row>
    <row r="10" spans="1:131" s="111" customFormat="1" ht="26.25" customHeight="1">
      <c r="A10" s="117">
        <v>4</v>
      </c>
      <c r="B10" s="793"/>
      <c r="C10" s="794"/>
      <c r="D10" s="794"/>
      <c r="E10" s="794"/>
      <c r="F10" s="794"/>
      <c r="G10" s="794"/>
      <c r="H10" s="794"/>
      <c r="I10" s="794"/>
      <c r="J10" s="794"/>
      <c r="K10" s="794"/>
      <c r="L10" s="794"/>
      <c r="M10" s="794"/>
      <c r="N10" s="794"/>
      <c r="O10" s="794"/>
      <c r="P10" s="795"/>
      <c r="Q10" s="796"/>
      <c r="R10" s="797"/>
      <c r="S10" s="797"/>
      <c r="T10" s="797"/>
      <c r="U10" s="797"/>
      <c r="V10" s="797"/>
      <c r="W10" s="797"/>
      <c r="X10" s="797"/>
      <c r="Y10" s="797"/>
      <c r="Z10" s="797"/>
      <c r="AA10" s="797"/>
      <c r="AB10" s="797"/>
      <c r="AC10" s="797"/>
      <c r="AD10" s="797"/>
      <c r="AE10" s="798"/>
      <c r="AF10" s="799"/>
      <c r="AG10" s="800"/>
      <c r="AH10" s="800"/>
      <c r="AI10" s="800"/>
      <c r="AJ10" s="801"/>
      <c r="AK10" s="802"/>
      <c r="AL10" s="803"/>
      <c r="AM10" s="803"/>
      <c r="AN10" s="803"/>
      <c r="AO10" s="803"/>
      <c r="AP10" s="803"/>
      <c r="AQ10" s="803"/>
      <c r="AR10" s="803"/>
      <c r="AS10" s="803"/>
      <c r="AT10" s="803"/>
      <c r="AU10" s="804"/>
      <c r="AV10" s="804"/>
      <c r="AW10" s="804"/>
      <c r="AX10" s="804"/>
      <c r="AY10" s="805"/>
      <c r="AZ10" s="108"/>
      <c r="BA10" s="108"/>
      <c r="BB10" s="108"/>
      <c r="BC10" s="108"/>
      <c r="BD10" s="108"/>
      <c r="BE10" s="109"/>
      <c r="BF10" s="109"/>
      <c r="BG10" s="109"/>
      <c r="BH10" s="109"/>
      <c r="BI10" s="109"/>
      <c r="BJ10" s="109"/>
      <c r="BK10" s="109"/>
      <c r="BL10" s="109"/>
      <c r="BM10" s="109"/>
      <c r="BN10" s="109"/>
      <c r="BO10" s="109"/>
      <c r="BP10" s="109"/>
      <c r="BQ10" s="118">
        <v>4</v>
      </c>
      <c r="BR10" s="119"/>
      <c r="BS10" s="806" t="s">
        <v>330</v>
      </c>
      <c r="BT10" s="807"/>
      <c r="BU10" s="807"/>
      <c r="BV10" s="807"/>
      <c r="BW10" s="807"/>
      <c r="BX10" s="807"/>
      <c r="BY10" s="807"/>
      <c r="BZ10" s="807"/>
      <c r="CA10" s="807"/>
      <c r="CB10" s="807"/>
      <c r="CC10" s="807"/>
      <c r="CD10" s="807"/>
      <c r="CE10" s="807"/>
      <c r="CF10" s="807"/>
      <c r="CG10" s="808"/>
      <c r="CH10" s="819">
        <v>0</v>
      </c>
      <c r="CI10" s="820"/>
      <c r="CJ10" s="820"/>
      <c r="CK10" s="820"/>
      <c r="CL10" s="821"/>
      <c r="CM10" s="819">
        <v>696</v>
      </c>
      <c r="CN10" s="820"/>
      <c r="CO10" s="820"/>
      <c r="CP10" s="820"/>
      <c r="CQ10" s="821"/>
      <c r="CR10" s="819">
        <v>5</v>
      </c>
      <c r="CS10" s="820"/>
      <c r="CT10" s="820"/>
      <c r="CU10" s="820"/>
      <c r="CV10" s="821"/>
      <c r="CW10" s="819" t="s">
        <v>324</v>
      </c>
      <c r="CX10" s="820"/>
      <c r="CY10" s="820"/>
      <c r="CZ10" s="820"/>
      <c r="DA10" s="821"/>
      <c r="DB10" s="819" t="s">
        <v>324</v>
      </c>
      <c r="DC10" s="820"/>
      <c r="DD10" s="820"/>
      <c r="DE10" s="820"/>
      <c r="DF10" s="821"/>
      <c r="DG10" s="819" t="s">
        <v>324</v>
      </c>
      <c r="DH10" s="820"/>
      <c r="DI10" s="820"/>
      <c r="DJ10" s="820"/>
      <c r="DK10" s="821"/>
      <c r="DL10" s="819" t="s">
        <v>324</v>
      </c>
      <c r="DM10" s="820"/>
      <c r="DN10" s="820"/>
      <c r="DO10" s="820"/>
      <c r="DP10" s="821"/>
      <c r="DQ10" s="819" t="s">
        <v>324</v>
      </c>
      <c r="DR10" s="820"/>
      <c r="DS10" s="820"/>
      <c r="DT10" s="820"/>
      <c r="DU10" s="821"/>
      <c r="DV10" s="822"/>
      <c r="DW10" s="823"/>
      <c r="DX10" s="823"/>
      <c r="DY10" s="823"/>
      <c r="DZ10" s="824"/>
      <c r="EA10" s="110"/>
    </row>
    <row r="11" spans="1:131" s="111" customFormat="1" ht="26.25" customHeight="1">
      <c r="A11" s="117">
        <v>5</v>
      </c>
      <c r="B11" s="793"/>
      <c r="C11" s="794"/>
      <c r="D11" s="794"/>
      <c r="E11" s="794"/>
      <c r="F11" s="794"/>
      <c r="G11" s="794"/>
      <c r="H11" s="794"/>
      <c r="I11" s="794"/>
      <c r="J11" s="794"/>
      <c r="K11" s="794"/>
      <c r="L11" s="794"/>
      <c r="M11" s="794"/>
      <c r="N11" s="794"/>
      <c r="O11" s="794"/>
      <c r="P11" s="795"/>
      <c r="Q11" s="796"/>
      <c r="R11" s="797"/>
      <c r="S11" s="797"/>
      <c r="T11" s="797"/>
      <c r="U11" s="797"/>
      <c r="V11" s="797"/>
      <c r="W11" s="797"/>
      <c r="X11" s="797"/>
      <c r="Y11" s="797"/>
      <c r="Z11" s="797"/>
      <c r="AA11" s="797"/>
      <c r="AB11" s="797"/>
      <c r="AC11" s="797"/>
      <c r="AD11" s="797"/>
      <c r="AE11" s="798"/>
      <c r="AF11" s="799"/>
      <c r="AG11" s="800"/>
      <c r="AH11" s="800"/>
      <c r="AI11" s="800"/>
      <c r="AJ11" s="801"/>
      <c r="AK11" s="802"/>
      <c r="AL11" s="803"/>
      <c r="AM11" s="803"/>
      <c r="AN11" s="803"/>
      <c r="AO11" s="803"/>
      <c r="AP11" s="803"/>
      <c r="AQ11" s="803"/>
      <c r="AR11" s="803"/>
      <c r="AS11" s="803"/>
      <c r="AT11" s="803"/>
      <c r="AU11" s="804"/>
      <c r="AV11" s="804"/>
      <c r="AW11" s="804"/>
      <c r="AX11" s="804"/>
      <c r="AY11" s="805"/>
      <c r="AZ11" s="108"/>
      <c r="BA11" s="108"/>
      <c r="BB11" s="108"/>
      <c r="BC11" s="108"/>
      <c r="BD11" s="108"/>
      <c r="BE11" s="109"/>
      <c r="BF11" s="109"/>
      <c r="BG11" s="109"/>
      <c r="BH11" s="109"/>
      <c r="BI11" s="109"/>
      <c r="BJ11" s="109"/>
      <c r="BK11" s="109"/>
      <c r="BL11" s="109"/>
      <c r="BM11" s="109"/>
      <c r="BN11" s="109"/>
      <c r="BO11" s="109"/>
      <c r="BP11" s="109"/>
      <c r="BQ11" s="118">
        <v>5</v>
      </c>
      <c r="BR11" s="119"/>
      <c r="BS11" s="806"/>
      <c r="BT11" s="807"/>
      <c r="BU11" s="807"/>
      <c r="BV11" s="807"/>
      <c r="BW11" s="807"/>
      <c r="BX11" s="807"/>
      <c r="BY11" s="807"/>
      <c r="BZ11" s="807"/>
      <c r="CA11" s="807"/>
      <c r="CB11" s="807"/>
      <c r="CC11" s="807"/>
      <c r="CD11" s="807"/>
      <c r="CE11" s="807"/>
      <c r="CF11" s="807"/>
      <c r="CG11" s="808"/>
      <c r="CH11" s="819"/>
      <c r="CI11" s="820"/>
      <c r="CJ11" s="820"/>
      <c r="CK11" s="820"/>
      <c r="CL11" s="821"/>
      <c r="CM11" s="819"/>
      <c r="CN11" s="820"/>
      <c r="CO11" s="820"/>
      <c r="CP11" s="820"/>
      <c r="CQ11" s="821"/>
      <c r="CR11" s="819"/>
      <c r="CS11" s="820"/>
      <c r="CT11" s="820"/>
      <c r="CU11" s="820"/>
      <c r="CV11" s="821"/>
      <c r="CW11" s="819"/>
      <c r="CX11" s="820"/>
      <c r="CY11" s="820"/>
      <c r="CZ11" s="820"/>
      <c r="DA11" s="821"/>
      <c r="DB11" s="819"/>
      <c r="DC11" s="820"/>
      <c r="DD11" s="820"/>
      <c r="DE11" s="820"/>
      <c r="DF11" s="821"/>
      <c r="DG11" s="819"/>
      <c r="DH11" s="820"/>
      <c r="DI11" s="820"/>
      <c r="DJ11" s="820"/>
      <c r="DK11" s="821"/>
      <c r="DL11" s="819"/>
      <c r="DM11" s="820"/>
      <c r="DN11" s="820"/>
      <c r="DO11" s="820"/>
      <c r="DP11" s="821"/>
      <c r="DQ11" s="819"/>
      <c r="DR11" s="820"/>
      <c r="DS11" s="820"/>
      <c r="DT11" s="820"/>
      <c r="DU11" s="821"/>
      <c r="DV11" s="822"/>
      <c r="DW11" s="823"/>
      <c r="DX11" s="823"/>
      <c r="DY11" s="823"/>
      <c r="DZ11" s="824"/>
      <c r="EA11" s="110"/>
    </row>
    <row r="12" spans="1:131" s="111" customFormat="1" ht="26.25" customHeight="1">
      <c r="A12" s="117">
        <v>6</v>
      </c>
      <c r="B12" s="793"/>
      <c r="C12" s="794"/>
      <c r="D12" s="794"/>
      <c r="E12" s="794"/>
      <c r="F12" s="794"/>
      <c r="G12" s="794"/>
      <c r="H12" s="794"/>
      <c r="I12" s="794"/>
      <c r="J12" s="794"/>
      <c r="K12" s="794"/>
      <c r="L12" s="794"/>
      <c r="M12" s="794"/>
      <c r="N12" s="794"/>
      <c r="O12" s="794"/>
      <c r="P12" s="795"/>
      <c r="Q12" s="796"/>
      <c r="R12" s="797"/>
      <c r="S12" s="797"/>
      <c r="T12" s="797"/>
      <c r="U12" s="797"/>
      <c r="V12" s="797"/>
      <c r="W12" s="797"/>
      <c r="X12" s="797"/>
      <c r="Y12" s="797"/>
      <c r="Z12" s="797"/>
      <c r="AA12" s="797"/>
      <c r="AB12" s="797"/>
      <c r="AC12" s="797"/>
      <c r="AD12" s="797"/>
      <c r="AE12" s="798"/>
      <c r="AF12" s="799"/>
      <c r="AG12" s="800"/>
      <c r="AH12" s="800"/>
      <c r="AI12" s="800"/>
      <c r="AJ12" s="801"/>
      <c r="AK12" s="802"/>
      <c r="AL12" s="803"/>
      <c r="AM12" s="803"/>
      <c r="AN12" s="803"/>
      <c r="AO12" s="803"/>
      <c r="AP12" s="803"/>
      <c r="AQ12" s="803"/>
      <c r="AR12" s="803"/>
      <c r="AS12" s="803"/>
      <c r="AT12" s="803"/>
      <c r="AU12" s="804"/>
      <c r="AV12" s="804"/>
      <c r="AW12" s="804"/>
      <c r="AX12" s="804"/>
      <c r="AY12" s="805"/>
      <c r="AZ12" s="108"/>
      <c r="BA12" s="108"/>
      <c r="BB12" s="108"/>
      <c r="BC12" s="108"/>
      <c r="BD12" s="108"/>
      <c r="BE12" s="109"/>
      <c r="BF12" s="109"/>
      <c r="BG12" s="109"/>
      <c r="BH12" s="109"/>
      <c r="BI12" s="109"/>
      <c r="BJ12" s="109"/>
      <c r="BK12" s="109"/>
      <c r="BL12" s="109"/>
      <c r="BM12" s="109"/>
      <c r="BN12" s="109"/>
      <c r="BO12" s="109"/>
      <c r="BP12" s="109"/>
      <c r="BQ12" s="118">
        <v>6</v>
      </c>
      <c r="BR12" s="119"/>
      <c r="BS12" s="806"/>
      <c r="BT12" s="807"/>
      <c r="BU12" s="807"/>
      <c r="BV12" s="807"/>
      <c r="BW12" s="807"/>
      <c r="BX12" s="807"/>
      <c r="BY12" s="807"/>
      <c r="BZ12" s="807"/>
      <c r="CA12" s="807"/>
      <c r="CB12" s="807"/>
      <c r="CC12" s="807"/>
      <c r="CD12" s="807"/>
      <c r="CE12" s="807"/>
      <c r="CF12" s="807"/>
      <c r="CG12" s="808"/>
      <c r="CH12" s="819"/>
      <c r="CI12" s="820"/>
      <c r="CJ12" s="820"/>
      <c r="CK12" s="820"/>
      <c r="CL12" s="821"/>
      <c r="CM12" s="819"/>
      <c r="CN12" s="820"/>
      <c r="CO12" s="820"/>
      <c r="CP12" s="820"/>
      <c r="CQ12" s="821"/>
      <c r="CR12" s="819"/>
      <c r="CS12" s="820"/>
      <c r="CT12" s="820"/>
      <c r="CU12" s="820"/>
      <c r="CV12" s="821"/>
      <c r="CW12" s="819"/>
      <c r="CX12" s="820"/>
      <c r="CY12" s="820"/>
      <c r="CZ12" s="820"/>
      <c r="DA12" s="821"/>
      <c r="DB12" s="819"/>
      <c r="DC12" s="820"/>
      <c r="DD12" s="820"/>
      <c r="DE12" s="820"/>
      <c r="DF12" s="821"/>
      <c r="DG12" s="819"/>
      <c r="DH12" s="820"/>
      <c r="DI12" s="820"/>
      <c r="DJ12" s="820"/>
      <c r="DK12" s="821"/>
      <c r="DL12" s="819"/>
      <c r="DM12" s="820"/>
      <c r="DN12" s="820"/>
      <c r="DO12" s="820"/>
      <c r="DP12" s="821"/>
      <c r="DQ12" s="819"/>
      <c r="DR12" s="820"/>
      <c r="DS12" s="820"/>
      <c r="DT12" s="820"/>
      <c r="DU12" s="821"/>
      <c r="DV12" s="822"/>
      <c r="DW12" s="823"/>
      <c r="DX12" s="823"/>
      <c r="DY12" s="823"/>
      <c r="DZ12" s="824"/>
      <c r="EA12" s="110"/>
    </row>
    <row r="13" spans="1:131" s="111" customFormat="1" ht="26.25" customHeight="1">
      <c r="A13" s="117">
        <v>7</v>
      </c>
      <c r="B13" s="793"/>
      <c r="C13" s="794"/>
      <c r="D13" s="794"/>
      <c r="E13" s="794"/>
      <c r="F13" s="794"/>
      <c r="G13" s="794"/>
      <c r="H13" s="794"/>
      <c r="I13" s="794"/>
      <c r="J13" s="794"/>
      <c r="K13" s="794"/>
      <c r="L13" s="794"/>
      <c r="M13" s="794"/>
      <c r="N13" s="794"/>
      <c r="O13" s="794"/>
      <c r="P13" s="795"/>
      <c r="Q13" s="796"/>
      <c r="R13" s="797"/>
      <c r="S13" s="797"/>
      <c r="T13" s="797"/>
      <c r="U13" s="797"/>
      <c r="V13" s="797"/>
      <c r="W13" s="797"/>
      <c r="X13" s="797"/>
      <c r="Y13" s="797"/>
      <c r="Z13" s="797"/>
      <c r="AA13" s="797"/>
      <c r="AB13" s="797"/>
      <c r="AC13" s="797"/>
      <c r="AD13" s="797"/>
      <c r="AE13" s="798"/>
      <c r="AF13" s="799"/>
      <c r="AG13" s="800"/>
      <c r="AH13" s="800"/>
      <c r="AI13" s="800"/>
      <c r="AJ13" s="801"/>
      <c r="AK13" s="802"/>
      <c r="AL13" s="803"/>
      <c r="AM13" s="803"/>
      <c r="AN13" s="803"/>
      <c r="AO13" s="803"/>
      <c r="AP13" s="803"/>
      <c r="AQ13" s="803"/>
      <c r="AR13" s="803"/>
      <c r="AS13" s="803"/>
      <c r="AT13" s="803"/>
      <c r="AU13" s="804"/>
      <c r="AV13" s="804"/>
      <c r="AW13" s="804"/>
      <c r="AX13" s="804"/>
      <c r="AY13" s="805"/>
      <c r="AZ13" s="108"/>
      <c r="BA13" s="108"/>
      <c r="BB13" s="108"/>
      <c r="BC13" s="108"/>
      <c r="BD13" s="108"/>
      <c r="BE13" s="109"/>
      <c r="BF13" s="109"/>
      <c r="BG13" s="109"/>
      <c r="BH13" s="109"/>
      <c r="BI13" s="109"/>
      <c r="BJ13" s="109"/>
      <c r="BK13" s="109"/>
      <c r="BL13" s="109"/>
      <c r="BM13" s="109"/>
      <c r="BN13" s="109"/>
      <c r="BO13" s="109"/>
      <c r="BP13" s="109"/>
      <c r="BQ13" s="118">
        <v>7</v>
      </c>
      <c r="BR13" s="119"/>
      <c r="BS13" s="806"/>
      <c r="BT13" s="807"/>
      <c r="BU13" s="807"/>
      <c r="BV13" s="807"/>
      <c r="BW13" s="807"/>
      <c r="BX13" s="807"/>
      <c r="BY13" s="807"/>
      <c r="BZ13" s="807"/>
      <c r="CA13" s="807"/>
      <c r="CB13" s="807"/>
      <c r="CC13" s="807"/>
      <c r="CD13" s="807"/>
      <c r="CE13" s="807"/>
      <c r="CF13" s="807"/>
      <c r="CG13" s="808"/>
      <c r="CH13" s="819"/>
      <c r="CI13" s="820"/>
      <c r="CJ13" s="820"/>
      <c r="CK13" s="820"/>
      <c r="CL13" s="821"/>
      <c r="CM13" s="819"/>
      <c r="CN13" s="820"/>
      <c r="CO13" s="820"/>
      <c r="CP13" s="820"/>
      <c r="CQ13" s="821"/>
      <c r="CR13" s="819"/>
      <c r="CS13" s="820"/>
      <c r="CT13" s="820"/>
      <c r="CU13" s="820"/>
      <c r="CV13" s="821"/>
      <c r="CW13" s="819"/>
      <c r="CX13" s="820"/>
      <c r="CY13" s="820"/>
      <c r="CZ13" s="820"/>
      <c r="DA13" s="821"/>
      <c r="DB13" s="819"/>
      <c r="DC13" s="820"/>
      <c r="DD13" s="820"/>
      <c r="DE13" s="820"/>
      <c r="DF13" s="821"/>
      <c r="DG13" s="819"/>
      <c r="DH13" s="820"/>
      <c r="DI13" s="820"/>
      <c r="DJ13" s="820"/>
      <c r="DK13" s="821"/>
      <c r="DL13" s="819"/>
      <c r="DM13" s="820"/>
      <c r="DN13" s="820"/>
      <c r="DO13" s="820"/>
      <c r="DP13" s="821"/>
      <c r="DQ13" s="819"/>
      <c r="DR13" s="820"/>
      <c r="DS13" s="820"/>
      <c r="DT13" s="820"/>
      <c r="DU13" s="821"/>
      <c r="DV13" s="822"/>
      <c r="DW13" s="823"/>
      <c r="DX13" s="823"/>
      <c r="DY13" s="823"/>
      <c r="DZ13" s="824"/>
      <c r="EA13" s="110"/>
    </row>
    <row r="14" spans="1:131" s="111" customFormat="1" ht="26.25" customHeight="1">
      <c r="A14" s="117">
        <v>8</v>
      </c>
      <c r="B14" s="793"/>
      <c r="C14" s="794"/>
      <c r="D14" s="794"/>
      <c r="E14" s="794"/>
      <c r="F14" s="794"/>
      <c r="G14" s="794"/>
      <c r="H14" s="794"/>
      <c r="I14" s="794"/>
      <c r="J14" s="794"/>
      <c r="K14" s="794"/>
      <c r="L14" s="794"/>
      <c r="M14" s="794"/>
      <c r="N14" s="794"/>
      <c r="O14" s="794"/>
      <c r="P14" s="795"/>
      <c r="Q14" s="796"/>
      <c r="R14" s="797"/>
      <c r="S14" s="797"/>
      <c r="T14" s="797"/>
      <c r="U14" s="797"/>
      <c r="V14" s="797"/>
      <c r="W14" s="797"/>
      <c r="X14" s="797"/>
      <c r="Y14" s="797"/>
      <c r="Z14" s="797"/>
      <c r="AA14" s="797"/>
      <c r="AB14" s="797"/>
      <c r="AC14" s="797"/>
      <c r="AD14" s="797"/>
      <c r="AE14" s="798"/>
      <c r="AF14" s="799"/>
      <c r="AG14" s="800"/>
      <c r="AH14" s="800"/>
      <c r="AI14" s="800"/>
      <c r="AJ14" s="801"/>
      <c r="AK14" s="802"/>
      <c r="AL14" s="803"/>
      <c r="AM14" s="803"/>
      <c r="AN14" s="803"/>
      <c r="AO14" s="803"/>
      <c r="AP14" s="803"/>
      <c r="AQ14" s="803"/>
      <c r="AR14" s="803"/>
      <c r="AS14" s="803"/>
      <c r="AT14" s="803"/>
      <c r="AU14" s="804"/>
      <c r="AV14" s="804"/>
      <c r="AW14" s="804"/>
      <c r="AX14" s="804"/>
      <c r="AY14" s="805"/>
      <c r="AZ14" s="108"/>
      <c r="BA14" s="108"/>
      <c r="BB14" s="108"/>
      <c r="BC14" s="108"/>
      <c r="BD14" s="108"/>
      <c r="BE14" s="109"/>
      <c r="BF14" s="109"/>
      <c r="BG14" s="109"/>
      <c r="BH14" s="109"/>
      <c r="BI14" s="109"/>
      <c r="BJ14" s="109"/>
      <c r="BK14" s="109"/>
      <c r="BL14" s="109"/>
      <c r="BM14" s="109"/>
      <c r="BN14" s="109"/>
      <c r="BO14" s="109"/>
      <c r="BP14" s="109"/>
      <c r="BQ14" s="118">
        <v>8</v>
      </c>
      <c r="BR14" s="119"/>
      <c r="BS14" s="806"/>
      <c r="BT14" s="807"/>
      <c r="BU14" s="807"/>
      <c r="BV14" s="807"/>
      <c r="BW14" s="807"/>
      <c r="BX14" s="807"/>
      <c r="BY14" s="807"/>
      <c r="BZ14" s="807"/>
      <c r="CA14" s="807"/>
      <c r="CB14" s="807"/>
      <c r="CC14" s="807"/>
      <c r="CD14" s="807"/>
      <c r="CE14" s="807"/>
      <c r="CF14" s="807"/>
      <c r="CG14" s="808"/>
      <c r="CH14" s="819"/>
      <c r="CI14" s="820"/>
      <c r="CJ14" s="820"/>
      <c r="CK14" s="820"/>
      <c r="CL14" s="821"/>
      <c r="CM14" s="819"/>
      <c r="CN14" s="820"/>
      <c r="CO14" s="820"/>
      <c r="CP14" s="820"/>
      <c r="CQ14" s="821"/>
      <c r="CR14" s="819"/>
      <c r="CS14" s="820"/>
      <c r="CT14" s="820"/>
      <c r="CU14" s="820"/>
      <c r="CV14" s="821"/>
      <c r="CW14" s="819"/>
      <c r="CX14" s="820"/>
      <c r="CY14" s="820"/>
      <c r="CZ14" s="820"/>
      <c r="DA14" s="821"/>
      <c r="DB14" s="819"/>
      <c r="DC14" s="820"/>
      <c r="DD14" s="820"/>
      <c r="DE14" s="820"/>
      <c r="DF14" s="821"/>
      <c r="DG14" s="819"/>
      <c r="DH14" s="820"/>
      <c r="DI14" s="820"/>
      <c r="DJ14" s="820"/>
      <c r="DK14" s="821"/>
      <c r="DL14" s="819"/>
      <c r="DM14" s="820"/>
      <c r="DN14" s="820"/>
      <c r="DO14" s="820"/>
      <c r="DP14" s="821"/>
      <c r="DQ14" s="819"/>
      <c r="DR14" s="820"/>
      <c r="DS14" s="820"/>
      <c r="DT14" s="820"/>
      <c r="DU14" s="821"/>
      <c r="DV14" s="822"/>
      <c r="DW14" s="823"/>
      <c r="DX14" s="823"/>
      <c r="DY14" s="823"/>
      <c r="DZ14" s="824"/>
      <c r="EA14" s="110"/>
    </row>
    <row r="15" spans="1:131" s="111" customFormat="1" ht="26.25" customHeight="1">
      <c r="A15" s="117">
        <v>9</v>
      </c>
      <c r="B15" s="793"/>
      <c r="C15" s="794"/>
      <c r="D15" s="794"/>
      <c r="E15" s="794"/>
      <c r="F15" s="794"/>
      <c r="G15" s="794"/>
      <c r="H15" s="794"/>
      <c r="I15" s="794"/>
      <c r="J15" s="794"/>
      <c r="K15" s="794"/>
      <c r="L15" s="794"/>
      <c r="M15" s="794"/>
      <c r="N15" s="794"/>
      <c r="O15" s="794"/>
      <c r="P15" s="795"/>
      <c r="Q15" s="796"/>
      <c r="R15" s="797"/>
      <c r="S15" s="797"/>
      <c r="T15" s="797"/>
      <c r="U15" s="797"/>
      <c r="V15" s="797"/>
      <c r="W15" s="797"/>
      <c r="X15" s="797"/>
      <c r="Y15" s="797"/>
      <c r="Z15" s="797"/>
      <c r="AA15" s="797"/>
      <c r="AB15" s="797"/>
      <c r="AC15" s="797"/>
      <c r="AD15" s="797"/>
      <c r="AE15" s="798"/>
      <c r="AF15" s="799"/>
      <c r="AG15" s="800"/>
      <c r="AH15" s="800"/>
      <c r="AI15" s="800"/>
      <c r="AJ15" s="801"/>
      <c r="AK15" s="802"/>
      <c r="AL15" s="803"/>
      <c r="AM15" s="803"/>
      <c r="AN15" s="803"/>
      <c r="AO15" s="803"/>
      <c r="AP15" s="803"/>
      <c r="AQ15" s="803"/>
      <c r="AR15" s="803"/>
      <c r="AS15" s="803"/>
      <c r="AT15" s="803"/>
      <c r="AU15" s="804"/>
      <c r="AV15" s="804"/>
      <c r="AW15" s="804"/>
      <c r="AX15" s="804"/>
      <c r="AY15" s="805"/>
      <c r="AZ15" s="108"/>
      <c r="BA15" s="108"/>
      <c r="BB15" s="108"/>
      <c r="BC15" s="108"/>
      <c r="BD15" s="108"/>
      <c r="BE15" s="109"/>
      <c r="BF15" s="109"/>
      <c r="BG15" s="109"/>
      <c r="BH15" s="109"/>
      <c r="BI15" s="109"/>
      <c r="BJ15" s="109"/>
      <c r="BK15" s="109"/>
      <c r="BL15" s="109"/>
      <c r="BM15" s="109"/>
      <c r="BN15" s="109"/>
      <c r="BO15" s="109"/>
      <c r="BP15" s="109"/>
      <c r="BQ15" s="118">
        <v>9</v>
      </c>
      <c r="BR15" s="119"/>
      <c r="BS15" s="806"/>
      <c r="BT15" s="807"/>
      <c r="BU15" s="807"/>
      <c r="BV15" s="807"/>
      <c r="BW15" s="807"/>
      <c r="BX15" s="807"/>
      <c r="BY15" s="807"/>
      <c r="BZ15" s="807"/>
      <c r="CA15" s="807"/>
      <c r="CB15" s="807"/>
      <c r="CC15" s="807"/>
      <c r="CD15" s="807"/>
      <c r="CE15" s="807"/>
      <c r="CF15" s="807"/>
      <c r="CG15" s="808"/>
      <c r="CH15" s="819"/>
      <c r="CI15" s="820"/>
      <c r="CJ15" s="820"/>
      <c r="CK15" s="820"/>
      <c r="CL15" s="821"/>
      <c r="CM15" s="819"/>
      <c r="CN15" s="820"/>
      <c r="CO15" s="820"/>
      <c r="CP15" s="820"/>
      <c r="CQ15" s="821"/>
      <c r="CR15" s="819"/>
      <c r="CS15" s="820"/>
      <c r="CT15" s="820"/>
      <c r="CU15" s="820"/>
      <c r="CV15" s="821"/>
      <c r="CW15" s="819"/>
      <c r="CX15" s="820"/>
      <c r="CY15" s="820"/>
      <c r="CZ15" s="820"/>
      <c r="DA15" s="821"/>
      <c r="DB15" s="819"/>
      <c r="DC15" s="820"/>
      <c r="DD15" s="820"/>
      <c r="DE15" s="820"/>
      <c r="DF15" s="821"/>
      <c r="DG15" s="819"/>
      <c r="DH15" s="820"/>
      <c r="DI15" s="820"/>
      <c r="DJ15" s="820"/>
      <c r="DK15" s="821"/>
      <c r="DL15" s="819"/>
      <c r="DM15" s="820"/>
      <c r="DN15" s="820"/>
      <c r="DO15" s="820"/>
      <c r="DP15" s="821"/>
      <c r="DQ15" s="819"/>
      <c r="DR15" s="820"/>
      <c r="DS15" s="820"/>
      <c r="DT15" s="820"/>
      <c r="DU15" s="821"/>
      <c r="DV15" s="822"/>
      <c r="DW15" s="823"/>
      <c r="DX15" s="823"/>
      <c r="DY15" s="823"/>
      <c r="DZ15" s="824"/>
      <c r="EA15" s="110"/>
    </row>
    <row r="16" spans="1:131" s="111" customFormat="1" ht="26.25" customHeight="1">
      <c r="A16" s="117">
        <v>10</v>
      </c>
      <c r="B16" s="793"/>
      <c r="C16" s="794"/>
      <c r="D16" s="794"/>
      <c r="E16" s="794"/>
      <c r="F16" s="794"/>
      <c r="G16" s="794"/>
      <c r="H16" s="794"/>
      <c r="I16" s="794"/>
      <c r="J16" s="794"/>
      <c r="K16" s="794"/>
      <c r="L16" s="794"/>
      <c r="M16" s="794"/>
      <c r="N16" s="794"/>
      <c r="O16" s="794"/>
      <c r="P16" s="795"/>
      <c r="Q16" s="796"/>
      <c r="R16" s="797"/>
      <c r="S16" s="797"/>
      <c r="T16" s="797"/>
      <c r="U16" s="797"/>
      <c r="V16" s="797"/>
      <c r="W16" s="797"/>
      <c r="X16" s="797"/>
      <c r="Y16" s="797"/>
      <c r="Z16" s="797"/>
      <c r="AA16" s="797"/>
      <c r="AB16" s="797"/>
      <c r="AC16" s="797"/>
      <c r="AD16" s="797"/>
      <c r="AE16" s="798"/>
      <c r="AF16" s="799"/>
      <c r="AG16" s="800"/>
      <c r="AH16" s="800"/>
      <c r="AI16" s="800"/>
      <c r="AJ16" s="801"/>
      <c r="AK16" s="802"/>
      <c r="AL16" s="803"/>
      <c r="AM16" s="803"/>
      <c r="AN16" s="803"/>
      <c r="AO16" s="803"/>
      <c r="AP16" s="803"/>
      <c r="AQ16" s="803"/>
      <c r="AR16" s="803"/>
      <c r="AS16" s="803"/>
      <c r="AT16" s="803"/>
      <c r="AU16" s="804"/>
      <c r="AV16" s="804"/>
      <c r="AW16" s="804"/>
      <c r="AX16" s="804"/>
      <c r="AY16" s="805"/>
      <c r="AZ16" s="108"/>
      <c r="BA16" s="108"/>
      <c r="BB16" s="108"/>
      <c r="BC16" s="108"/>
      <c r="BD16" s="108"/>
      <c r="BE16" s="109"/>
      <c r="BF16" s="109"/>
      <c r="BG16" s="109"/>
      <c r="BH16" s="109"/>
      <c r="BI16" s="109"/>
      <c r="BJ16" s="109"/>
      <c r="BK16" s="109"/>
      <c r="BL16" s="109"/>
      <c r="BM16" s="109"/>
      <c r="BN16" s="109"/>
      <c r="BO16" s="109"/>
      <c r="BP16" s="109"/>
      <c r="BQ16" s="118">
        <v>10</v>
      </c>
      <c r="BR16" s="119"/>
      <c r="BS16" s="806"/>
      <c r="BT16" s="807"/>
      <c r="BU16" s="807"/>
      <c r="BV16" s="807"/>
      <c r="BW16" s="807"/>
      <c r="BX16" s="807"/>
      <c r="BY16" s="807"/>
      <c r="BZ16" s="807"/>
      <c r="CA16" s="807"/>
      <c r="CB16" s="807"/>
      <c r="CC16" s="807"/>
      <c r="CD16" s="807"/>
      <c r="CE16" s="807"/>
      <c r="CF16" s="807"/>
      <c r="CG16" s="808"/>
      <c r="CH16" s="819"/>
      <c r="CI16" s="820"/>
      <c r="CJ16" s="820"/>
      <c r="CK16" s="820"/>
      <c r="CL16" s="821"/>
      <c r="CM16" s="819"/>
      <c r="CN16" s="820"/>
      <c r="CO16" s="820"/>
      <c r="CP16" s="820"/>
      <c r="CQ16" s="821"/>
      <c r="CR16" s="819"/>
      <c r="CS16" s="820"/>
      <c r="CT16" s="820"/>
      <c r="CU16" s="820"/>
      <c r="CV16" s="821"/>
      <c r="CW16" s="819"/>
      <c r="CX16" s="820"/>
      <c r="CY16" s="820"/>
      <c r="CZ16" s="820"/>
      <c r="DA16" s="821"/>
      <c r="DB16" s="819"/>
      <c r="DC16" s="820"/>
      <c r="DD16" s="820"/>
      <c r="DE16" s="820"/>
      <c r="DF16" s="821"/>
      <c r="DG16" s="819"/>
      <c r="DH16" s="820"/>
      <c r="DI16" s="820"/>
      <c r="DJ16" s="820"/>
      <c r="DK16" s="821"/>
      <c r="DL16" s="819"/>
      <c r="DM16" s="820"/>
      <c r="DN16" s="820"/>
      <c r="DO16" s="820"/>
      <c r="DP16" s="821"/>
      <c r="DQ16" s="819"/>
      <c r="DR16" s="820"/>
      <c r="DS16" s="820"/>
      <c r="DT16" s="820"/>
      <c r="DU16" s="821"/>
      <c r="DV16" s="822"/>
      <c r="DW16" s="823"/>
      <c r="DX16" s="823"/>
      <c r="DY16" s="823"/>
      <c r="DZ16" s="824"/>
      <c r="EA16" s="110"/>
    </row>
    <row r="17" spans="1:131" s="111" customFormat="1" ht="26.25" customHeight="1">
      <c r="A17" s="117">
        <v>11</v>
      </c>
      <c r="B17" s="793"/>
      <c r="C17" s="794"/>
      <c r="D17" s="794"/>
      <c r="E17" s="794"/>
      <c r="F17" s="794"/>
      <c r="G17" s="794"/>
      <c r="H17" s="794"/>
      <c r="I17" s="794"/>
      <c r="J17" s="794"/>
      <c r="K17" s="794"/>
      <c r="L17" s="794"/>
      <c r="M17" s="794"/>
      <c r="N17" s="794"/>
      <c r="O17" s="794"/>
      <c r="P17" s="795"/>
      <c r="Q17" s="796"/>
      <c r="R17" s="797"/>
      <c r="S17" s="797"/>
      <c r="T17" s="797"/>
      <c r="U17" s="797"/>
      <c r="V17" s="797"/>
      <c r="W17" s="797"/>
      <c r="X17" s="797"/>
      <c r="Y17" s="797"/>
      <c r="Z17" s="797"/>
      <c r="AA17" s="797"/>
      <c r="AB17" s="797"/>
      <c r="AC17" s="797"/>
      <c r="AD17" s="797"/>
      <c r="AE17" s="798"/>
      <c r="AF17" s="799"/>
      <c r="AG17" s="800"/>
      <c r="AH17" s="800"/>
      <c r="AI17" s="800"/>
      <c r="AJ17" s="801"/>
      <c r="AK17" s="802"/>
      <c r="AL17" s="803"/>
      <c r="AM17" s="803"/>
      <c r="AN17" s="803"/>
      <c r="AO17" s="803"/>
      <c r="AP17" s="803"/>
      <c r="AQ17" s="803"/>
      <c r="AR17" s="803"/>
      <c r="AS17" s="803"/>
      <c r="AT17" s="803"/>
      <c r="AU17" s="804"/>
      <c r="AV17" s="804"/>
      <c r="AW17" s="804"/>
      <c r="AX17" s="804"/>
      <c r="AY17" s="805"/>
      <c r="AZ17" s="108"/>
      <c r="BA17" s="108"/>
      <c r="BB17" s="108"/>
      <c r="BC17" s="108"/>
      <c r="BD17" s="108"/>
      <c r="BE17" s="109"/>
      <c r="BF17" s="109"/>
      <c r="BG17" s="109"/>
      <c r="BH17" s="109"/>
      <c r="BI17" s="109"/>
      <c r="BJ17" s="109"/>
      <c r="BK17" s="109"/>
      <c r="BL17" s="109"/>
      <c r="BM17" s="109"/>
      <c r="BN17" s="109"/>
      <c r="BO17" s="109"/>
      <c r="BP17" s="109"/>
      <c r="BQ17" s="118">
        <v>11</v>
      </c>
      <c r="BR17" s="119"/>
      <c r="BS17" s="806"/>
      <c r="BT17" s="807"/>
      <c r="BU17" s="807"/>
      <c r="BV17" s="807"/>
      <c r="BW17" s="807"/>
      <c r="BX17" s="807"/>
      <c r="BY17" s="807"/>
      <c r="BZ17" s="807"/>
      <c r="CA17" s="807"/>
      <c r="CB17" s="807"/>
      <c r="CC17" s="807"/>
      <c r="CD17" s="807"/>
      <c r="CE17" s="807"/>
      <c r="CF17" s="807"/>
      <c r="CG17" s="808"/>
      <c r="CH17" s="819"/>
      <c r="CI17" s="820"/>
      <c r="CJ17" s="820"/>
      <c r="CK17" s="820"/>
      <c r="CL17" s="821"/>
      <c r="CM17" s="819"/>
      <c r="CN17" s="820"/>
      <c r="CO17" s="820"/>
      <c r="CP17" s="820"/>
      <c r="CQ17" s="821"/>
      <c r="CR17" s="819"/>
      <c r="CS17" s="820"/>
      <c r="CT17" s="820"/>
      <c r="CU17" s="820"/>
      <c r="CV17" s="821"/>
      <c r="CW17" s="819"/>
      <c r="CX17" s="820"/>
      <c r="CY17" s="820"/>
      <c r="CZ17" s="820"/>
      <c r="DA17" s="821"/>
      <c r="DB17" s="819"/>
      <c r="DC17" s="820"/>
      <c r="DD17" s="820"/>
      <c r="DE17" s="820"/>
      <c r="DF17" s="821"/>
      <c r="DG17" s="819"/>
      <c r="DH17" s="820"/>
      <c r="DI17" s="820"/>
      <c r="DJ17" s="820"/>
      <c r="DK17" s="821"/>
      <c r="DL17" s="819"/>
      <c r="DM17" s="820"/>
      <c r="DN17" s="820"/>
      <c r="DO17" s="820"/>
      <c r="DP17" s="821"/>
      <c r="DQ17" s="819"/>
      <c r="DR17" s="820"/>
      <c r="DS17" s="820"/>
      <c r="DT17" s="820"/>
      <c r="DU17" s="821"/>
      <c r="DV17" s="822"/>
      <c r="DW17" s="823"/>
      <c r="DX17" s="823"/>
      <c r="DY17" s="823"/>
      <c r="DZ17" s="824"/>
      <c r="EA17" s="110"/>
    </row>
    <row r="18" spans="1:131" s="111" customFormat="1" ht="26.25" customHeight="1">
      <c r="A18" s="117">
        <v>12</v>
      </c>
      <c r="B18" s="793"/>
      <c r="C18" s="794"/>
      <c r="D18" s="794"/>
      <c r="E18" s="794"/>
      <c r="F18" s="794"/>
      <c r="G18" s="794"/>
      <c r="H18" s="794"/>
      <c r="I18" s="794"/>
      <c r="J18" s="794"/>
      <c r="K18" s="794"/>
      <c r="L18" s="794"/>
      <c r="M18" s="794"/>
      <c r="N18" s="794"/>
      <c r="O18" s="794"/>
      <c r="P18" s="795"/>
      <c r="Q18" s="796"/>
      <c r="R18" s="797"/>
      <c r="S18" s="797"/>
      <c r="T18" s="797"/>
      <c r="U18" s="797"/>
      <c r="V18" s="797"/>
      <c r="W18" s="797"/>
      <c r="X18" s="797"/>
      <c r="Y18" s="797"/>
      <c r="Z18" s="797"/>
      <c r="AA18" s="797"/>
      <c r="AB18" s="797"/>
      <c r="AC18" s="797"/>
      <c r="AD18" s="797"/>
      <c r="AE18" s="798"/>
      <c r="AF18" s="799"/>
      <c r="AG18" s="800"/>
      <c r="AH18" s="800"/>
      <c r="AI18" s="800"/>
      <c r="AJ18" s="801"/>
      <c r="AK18" s="802"/>
      <c r="AL18" s="803"/>
      <c r="AM18" s="803"/>
      <c r="AN18" s="803"/>
      <c r="AO18" s="803"/>
      <c r="AP18" s="803"/>
      <c r="AQ18" s="803"/>
      <c r="AR18" s="803"/>
      <c r="AS18" s="803"/>
      <c r="AT18" s="803"/>
      <c r="AU18" s="804"/>
      <c r="AV18" s="804"/>
      <c r="AW18" s="804"/>
      <c r="AX18" s="804"/>
      <c r="AY18" s="805"/>
      <c r="AZ18" s="108"/>
      <c r="BA18" s="108"/>
      <c r="BB18" s="108"/>
      <c r="BC18" s="108"/>
      <c r="BD18" s="108"/>
      <c r="BE18" s="109"/>
      <c r="BF18" s="109"/>
      <c r="BG18" s="109"/>
      <c r="BH18" s="109"/>
      <c r="BI18" s="109"/>
      <c r="BJ18" s="109"/>
      <c r="BK18" s="109"/>
      <c r="BL18" s="109"/>
      <c r="BM18" s="109"/>
      <c r="BN18" s="109"/>
      <c r="BO18" s="109"/>
      <c r="BP18" s="109"/>
      <c r="BQ18" s="118">
        <v>12</v>
      </c>
      <c r="BR18" s="119"/>
      <c r="BS18" s="806"/>
      <c r="BT18" s="807"/>
      <c r="BU18" s="807"/>
      <c r="BV18" s="807"/>
      <c r="BW18" s="807"/>
      <c r="BX18" s="807"/>
      <c r="BY18" s="807"/>
      <c r="BZ18" s="807"/>
      <c r="CA18" s="807"/>
      <c r="CB18" s="807"/>
      <c r="CC18" s="807"/>
      <c r="CD18" s="807"/>
      <c r="CE18" s="807"/>
      <c r="CF18" s="807"/>
      <c r="CG18" s="808"/>
      <c r="CH18" s="819"/>
      <c r="CI18" s="820"/>
      <c r="CJ18" s="820"/>
      <c r="CK18" s="820"/>
      <c r="CL18" s="821"/>
      <c r="CM18" s="819"/>
      <c r="CN18" s="820"/>
      <c r="CO18" s="820"/>
      <c r="CP18" s="820"/>
      <c r="CQ18" s="821"/>
      <c r="CR18" s="819"/>
      <c r="CS18" s="820"/>
      <c r="CT18" s="820"/>
      <c r="CU18" s="820"/>
      <c r="CV18" s="821"/>
      <c r="CW18" s="819"/>
      <c r="CX18" s="820"/>
      <c r="CY18" s="820"/>
      <c r="CZ18" s="820"/>
      <c r="DA18" s="821"/>
      <c r="DB18" s="819"/>
      <c r="DC18" s="820"/>
      <c r="DD18" s="820"/>
      <c r="DE18" s="820"/>
      <c r="DF18" s="821"/>
      <c r="DG18" s="819"/>
      <c r="DH18" s="820"/>
      <c r="DI18" s="820"/>
      <c r="DJ18" s="820"/>
      <c r="DK18" s="821"/>
      <c r="DL18" s="819"/>
      <c r="DM18" s="820"/>
      <c r="DN18" s="820"/>
      <c r="DO18" s="820"/>
      <c r="DP18" s="821"/>
      <c r="DQ18" s="819"/>
      <c r="DR18" s="820"/>
      <c r="DS18" s="820"/>
      <c r="DT18" s="820"/>
      <c r="DU18" s="821"/>
      <c r="DV18" s="822"/>
      <c r="DW18" s="823"/>
      <c r="DX18" s="823"/>
      <c r="DY18" s="823"/>
      <c r="DZ18" s="824"/>
      <c r="EA18" s="110"/>
    </row>
    <row r="19" spans="1:131" s="111" customFormat="1" ht="26.25" customHeight="1">
      <c r="A19" s="117">
        <v>13</v>
      </c>
      <c r="B19" s="793"/>
      <c r="C19" s="794"/>
      <c r="D19" s="794"/>
      <c r="E19" s="794"/>
      <c r="F19" s="794"/>
      <c r="G19" s="794"/>
      <c r="H19" s="794"/>
      <c r="I19" s="794"/>
      <c r="J19" s="794"/>
      <c r="K19" s="794"/>
      <c r="L19" s="794"/>
      <c r="M19" s="794"/>
      <c r="N19" s="794"/>
      <c r="O19" s="794"/>
      <c r="P19" s="795"/>
      <c r="Q19" s="796"/>
      <c r="R19" s="797"/>
      <c r="S19" s="797"/>
      <c r="T19" s="797"/>
      <c r="U19" s="797"/>
      <c r="V19" s="797"/>
      <c r="W19" s="797"/>
      <c r="X19" s="797"/>
      <c r="Y19" s="797"/>
      <c r="Z19" s="797"/>
      <c r="AA19" s="797"/>
      <c r="AB19" s="797"/>
      <c r="AC19" s="797"/>
      <c r="AD19" s="797"/>
      <c r="AE19" s="798"/>
      <c r="AF19" s="799"/>
      <c r="AG19" s="800"/>
      <c r="AH19" s="800"/>
      <c r="AI19" s="800"/>
      <c r="AJ19" s="801"/>
      <c r="AK19" s="802"/>
      <c r="AL19" s="803"/>
      <c r="AM19" s="803"/>
      <c r="AN19" s="803"/>
      <c r="AO19" s="803"/>
      <c r="AP19" s="803"/>
      <c r="AQ19" s="803"/>
      <c r="AR19" s="803"/>
      <c r="AS19" s="803"/>
      <c r="AT19" s="803"/>
      <c r="AU19" s="804"/>
      <c r="AV19" s="804"/>
      <c r="AW19" s="804"/>
      <c r="AX19" s="804"/>
      <c r="AY19" s="805"/>
      <c r="AZ19" s="108"/>
      <c r="BA19" s="108"/>
      <c r="BB19" s="108"/>
      <c r="BC19" s="108"/>
      <c r="BD19" s="108"/>
      <c r="BE19" s="109"/>
      <c r="BF19" s="109"/>
      <c r="BG19" s="109"/>
      <c r="BH19" s="109"/>
      <c r="BI19" s="109"/>
      <c r="BJ19" s="109"/>
      <c r="BK19" s="109"/>
      <c r="BL19" s="109"/>
      <c r="BM19" s="109"/>
      <c r="BN19" s="109"/>
      <c r="BO19" s="109"/>
      <c r="BP19" s="109"/>
      <c r="BQ19" s="118">
        <v>13</v>
      </c>
      <c r="BR19" s="119"/>
      <c r="BS19" s="806"/>
      <c r="BT19" s="807"/>
      <c r="BU19" s="807"/>
      <c r="BV19" s="807"/>
      <c r="BW19" s="807"/>
      <c r="BX19" s="807"/>
      <c r="BY19" s="807"/>
      <c r="BZ19" s="807"/>
      <c r="CA19" s="807"/>
      <c r="CB19" s="807"/>
      <c r="CC19" s="807"/>
      <c r="CD19" s="807"/>
      <c r="CE19" s="807"/>
      <c r="CF19" s="807"/>
      <c r="CG19" s="808"/>
      <c r="CH19" s="819"/>
      <c r="CI19" s="820"/>
      <c r="CJ19" s="820"/>
      <c r="CK19" s="820"/>
      <c r="CL19" s="821"/>
      <c r="CM19" s="819"/>
      <c r="CN19" s="820"/>
      <c r="CO19" s="820"/>
      <c r="CP19" s="820"/>
      <c r="CQ19" s="821"/>
      <c r="CR19" s="819"/>
      <c r="CS19" s="820"/>
      <c r="CT19" s="820"/>
      <c r="CU19" s="820"/>
      <c r="CV19" s="821"/>
      <c r="CW19" s="819"/>
      <c r="CX19" s="820"/>
      <c r="CY19" s="820"/>
      <c r="CZ19" s="820"/>
      <c r="DA19" s="821"/>
      <c r="DB19" s="819"/>
      <c r="DC19" s="820"/>
      <c r="DD19" s="820"/>
      <c r="DE19" s="820"/>
      <c r="DF19" s="821"/>
      <c r="DG19" s="819"/>
      <c r="DH19" s="820"/>
      <c r="DI19" s="820"/>
      <c r="DJ19" s="820"/>
      <c r="DK19" s="821"/>
      <c r="DL19" s="819"/>
      <c r="DM19" s="820"/>
      <c r="DN19" s="820"/>
      <c r="DO19" s="820"/>
      <c r="DP19" s="821"/>
      <c r="DQ19" s="819"/>
      <c r="DR19" s="820"/>
      <c r="DS19" s="820"/>
      <c r="DT19" s="820"/>
      <c r="DU19" s="821"/>
      <c r="DV19" s="822"/>
      <c r="DW19" s="823"/>
      <c r="DX19" s="823"/>
      <c r="DY19" s="823"/>
      <c r="DZ19" s="824"/>
      <c r="EA19" s="110"/>
    </row>
    <row r="20" spans="1:131" s="111" customFormat="1" ht="26.25" customHeight="1">
      <c r="A20" s="117">
        <v>14</v>
      </c>
      <c r="B20" s="793"/>
      <c r="C20" s="794"/>
      <c r="D20" s="794"/>
      <c r="E20" s="794"/>
      <c r="F20" s="794"/>
      <c r="G20" s="794"/>
      <c r="H20" s="794"/>
      <c r="I20" s="794"/>
      <c r="J20" s="794"/>
      <c r="K20" s="794"/>
      <c r="L20" s="794"/>
      <c r="M20" s="794"/>
      <c r="N20" s="794"/>
      <c r="O20" s="794"/>
      <c r="P20" s="795"/>
      <c r="Q20" s="796"/>
      <c r="R20" s="797"/>
      <c r="S20" s="797"/>
      <c r="T20" s="797"/>
      <c r="U20" s="797"/>
      <c r="V20" s="797"/>
      <c r="W20" s="797"/>
      <c r="X20" s="797"/>
      <c r="Y20" s="797"/>
      <c r="Z20" s="797"/>
      <c r="AA20" s="797"/>
      <c r="AB20" s="797"/>
      <c r="AC20" s="797"/>
      <c r="AD20" s="797"/>
      <c r="AE20" s="798"/>
      <c r="AF20" s="799"/>
      <c r="AG20" s="800"/>
      <c r="AH20" s="800"/>
      <c r="AI20" s="800"/>
      <c r="AJ20" s="801"/>
      <c r="AK20" s="802"/>
      <c r="AL20" s="803"/>
      <c r="AM20" s="803"/>
      <c r="AN20" s="803"/>
      <c r="AO20" s="803"/>
      <c r="AP20" s="803"/>
      <c r="AQ20" s="803"/>
      <c r="AR20" s="803"/>
      <c r="AS20" s="803"/>
      <c r="AT20" s="803"/>
      <c r="AU20" s="804"/>
      <c r="AV20" s="804"/>
      <c r="AW20" s="804"/>
      <c r="AX20" s="804"/>
      <c r="AY20" s="805"/>
      <c r="AZ20" s="108"/>
      <c r="BA20" s="108"/>
      <c r="BB20" s="108"/>
      <c r="BC20" s="108"/>
      <c r="BD20" s="108"/>
      <c r="BE20" s="109"/>
      <c r="BF20" s="109"/>
      <c r="BG20" s="109"/>
      <c r="BH20" s="109"/>
      <c r="BI20" s="109"/>
      <c r="BJ20" s="109"/>
      <c r="BK20" s="109"/>
      <c r="BL20" s="109"/>
      <c r="BM20" s="109"/>
      <c r="BN20" s="109"/>
      <c r="BO20" s="109"/>
      <c r="BP20" s="109"/>
      <c r="BQ20" s="118">
        <v>14</v>
      </c>
      <c r="BR20" s="119"/>
      <c r="BS20" s="806"/>
      <c r="BT20" s="807"/>
      <c r="BU20" s="807"/>
      <c r="BV20" s="807"/>
      <c r="BW20" s="807"/>
      <c r="BX20" s="807"/>
      <c r="BY20" s="807"/>
      <c r="BZ20" s="807"/>
      <c r="CA20" s="807"/>
      <c r="CB20" s="807"/>
      <c r="CC20" s="807"/>
      <c r="CD20" s="807"/>
      <c r="CE20" s="807"/>
      <c r="CF20" s="807"/>
      <c r="CG20" s="808"/>
      <c r="CH20" s="819"/>
      <c r="CI20" s="820"/>
      <c r="CJ20" s="820"/>
      <c r="CK20" s="820"/>
      <c r="CL20" s="821"/>
      <c r="CM20" s="819"/>
      <c r="CN20" s="820"/>
      <c r="CO20" s="820"/>
      <c r="CP20" s="820"/>
      <c r="CQ20" s="821"/>
      <c r="CR20" s="819"/>
      <c r="CS20" s="820"/>
      <c r="CT20" s="820"/>
      <c r="CU20" s="820"/>
      <c r="CV20" s="821"/>
      <c r="CW20" s="819"/>
      <c r="CX20" s="820"/>
      <c r="CY20" s="820"/>
      <c r="CZ20" s="820"/>
      <c r="DA20" s="821"/>
      <c r="DB20" s="819"/>
      <c r="DC20" s="820"/>
      <c r="DD20" s="820"/>
      <c r="DE20" s="820"/>
      <c r="DF20" s="821"/>
      <c r="DG20" s="819"/>
      <c r="DH20" s="820"/>
      <c r="DI20" s="820"/>
      <c r="DJ20" s="820"/>
      <c r="DK20" s="821"/>
      <c r="DL20" s="819"/>
      <c r="DM20" s="820"/>
      <c r="DN20" s="820"/>
      <c r="DO20" s="820"/>
      <c r="DP20" s="821"/>
      <c r="DQ20" s="819"/>
      <c r="DR20" s="820"/>
      <c r="DS20" s="820"/>
      <c r="DT20" s="820"/>
      <c r="DU20" s="821"/>
      <c r="DV20" s="822"/>
      <c r="DW20" s="823"/>
      <c r="DX20" s="823"/>
      <c r="DY20" s="823"/>
      <c r="DZ20" s="824"/>
      <c r="EA20" s="110"/>
    </row>
    <row r="21" spans="1:131" s="111" customFormat="1" ht="26.25" customHeight="1" thickBot="1">
      <c r="A21" s="117">
        <v>15</v>
      </c>
      <c r="B21" s="793"/>
      <c r="C21" s="794"/>
      <c r="D21" s="794"/>
      <c r="E21" s="794"/>
      <c r="F21" s="794"/>
      <c r="G21" s="794"/>
      <c r="H21" s="794"/>
      <c r="I21" s="794"/>
      <c r="J21" s="794"/>
      <c r="K21" s="794"/>
      <c r="L21" s="794"/>
      <c r="M21" s="794"/>
      <c r="N21" s="794"/>
      <c r="O21" s="794"/>
      <c r="P21" s="795"/>
      <c r="Q21" s="796"/>
      <c r="R21" s="797"/>
      <c r="S21" s="797"/>
      <c r="T21" s="797"/>
      <c r="U21" s="797"/>
      <c r="V21" s="797"/>
      <c r="W21" s="797"/>
      <c r="X21" s="797"/>
      <c r="Y21" s="797"/>
      <c r="Z21" s="797"/>
      <c r="AA21" s="797"/>
      <c r="AB21" s="797"/>
      <c r="AC21" s="797"/>
      <c r="AD21" s="797"/>
      <c r="AE21" s="798"/>
      <c r="AF21" s="799"/>
      <c r="AG21" s="800"/>
      <c r="AH21" s="800"/>
      <c r="AI21" s="800"/>
      <c r="AJ21" s="801"/>
      <c r="AK21" s="802"/>
      <c r="AL21" s="803"/>
      <c r="AM21" s="803"/>
      <c r="AN21" s="803"/>
      <c r="AO21" s="803"/>
      <c r="AP21" s="803"/>
      <c r="AQ21" s="803"/>
      <c r="AR21" s="803"/>
      <c r="AS21" s="803"/>
      <c r="AT21" s="803"/>
      <c r="AU21" s="804"/>
      <c r="AV21" s="804"/>
      <c r="AW21" s="804"/>
      <c r="AX21" s="804"/>
      <c r="AY21" s="805"/>
      <c r="AZ21" s="108"/>
      <c r="BA21" s="108"/>
      <c r="BB21" s="108"/>
      <c r="BC21" s="108"/>
      <c r="BD21" s="108"/>
      <c r="BE21" s="109"/>
      <c r="BF21" s="109"/>
      <c r="BG21" s="109"/>
      <c r="BH21" s="109"/>
      <c r="BI21" s="109"/>
      <c r="BJ21" s="109"/>
      <c r="BK21" s="109"/>
      <c r="BL21" s="109"/>
      <c r="BM21" s="109"/>
      <c r="BN21" s="109"/>
      <c r="BO21" s="109"/>
      <c r="BP21" s="109"/>
      <c r="BQ21" s="118">
        <v>15</v>
      </c>
      <c r="BR21" s="119"/>
      <c r="BS21" s="806"/>
      <c r="BT21" s="807"/>
      <c r="BU21" s="807"/>
      <c r="BV21" s="807"/>
      <c r="BW21" s="807"/>
      <c r="BX21" s="807"/>
      <c r="BY21" s="807"/>
      <c r="BZ21" s="807"/>
      <c r="CA21" s="807"/>
      <c r="CB21" s="807"/>
      <c r="CC21" s="807"/>
      <c r="CD21" s="807"/>
      <c r="CE21" s="807"/>
      <c r="CF21" s="807"/>
      <c r="CG21" s="808"/>
      <c r="CH21" s="819"/>
      <c r="CI21" s="820"/>
      <c r="CJ21" s="820"/>
      <c r="CK21" s="820"/>
      <c r="CL21" s="821"/>
      <c r="CM21" s="819"/>
      <c r="CN21" s="820"/>
      <c r="CO21" s="820"/>
      <c r="CP21" s="820"/>
      <c r="CQ21" s="821"/>
      <c r="CR21" s="819"/>
      <c r="CS21" s="820"/>
      <c r="CT21" s="820"/>
      <c r="CU21" s="820"/>
      <c r="CV21" s="821"/>
      <c r="CW21" s="819"/>
      <c r="CX21" s="820"/>
      <c r="CY21" s="820"/>
      <c r="CZ21" s="820"/>
      <c r="DA21" s="821"/>
      <c r="DB21" s="819"/>
      <c r="DC21" s="820"/>
      <c r="DD21" s="820"/>
      <c r="DE21" s="820"/>
      <c r="DF21" s="821"/>
      <c r="DG21" s="819"/>
      <c r="DH21" s="820"/>
      <c r="DI21" s="820"/>
      <c r="DJ21" s="820"/>
      <c r="DK21" s="821"/>
      <c r="DL21" s="819"/>
      <c r="DM21" s="820"/>
      <c r="DN21" s="820"/>
      <c r="DO21" s="820"/>
      <c r="DP21" s="821"/>
      <c r="DQ21" s="819"/>
      <c r="DR21" s="820"/>
      <c r="DS21" s="820"/>
      <c r="DT21" s="820"/>
      <c r="DU21" s="821"/>
      <c r="DV21" s="822"/>
      <c r="DW21" s="823"/>
      <c r="DX21" s="823"/>
      <c r="DY21" s="823"/>
      <c r="DZ21" s="824"/>
      <c r="EA21" s="110"/>
    </row>
    <row r="22" spans="1:131" s="111" customFormat="1" ht="26.25" customHeight="1">
      <c r="A22" s="117">
        <v>16</v>
      </c>
      <c r="B22" s="793"/>
      <c r="C22" s="794"/>
      <c r="D22" s="794"/>
      <c r="E22" s="794"/>
      <c r="F22" s="794"/>
      <c r="G22" s="794"/>
      <c r="H22" s="794"/>
      <c r="I22" s="794"/>
      <c r="J22" s="794"/>
      <c r="K22" s="794"/>
      <c r="L22" s="794"/>
      <c r="M22" s="794"/>
      <c r="N22" s="794"/>
      <c r="O22" s="794"/>
      <c r="P22" s="795"/>
      <c r="Q22" s="825"/>
      <c r="R22" s="826"/>
      <c r="S22" s="826"/>
      <c r="T22" s="826"/>
      <c r="U22" s="826"/>
      <c r="V22" s="826"/>
      <c r="W22" s="826"/>
      <c r="X22" s="826"/>
      <c r="Y22" s="826"/>
      <c r="Z22" s="826"/>
      <c r="AA22" s="826"/>
      <c r="AB22" s="826"/>
      <c r="AC22" s="826"/>
      <c r="AD22" s="826"/>
      <c r="AE22" s="827"/>
      <c r="AF22" s="799"/>
      <c r="AG22" s="800"/>
      <c r="AH22" s="800"/>
      <c r="AI22" s="800"/>
      <c r="AJ22" s="801"/>
      <c r="AK22" s="840"/>
      <c r="AL22" s="841"/>
      <c r="AM22" s="841"/>
      <c r="AN22" s="841"/>
      <c r="AO22" s="841"/>
      <c r="AP22" s="841"/>
      <c r="AQ22" s="841"/>
      <c r="AR22" s="841"/>
      <c r="AS22" s="841"/>
      <c r="AT22" s="841"/>
      <c r="AU22" s="842"/>
      <c r="AV22" s="842"/>
      <c r="AW22" s="842"/>
      <c r="AX22" s="842"/>
      <c r="AY22" s="843"/>
      <c r="AZ22" s="844" t="s">
        <v>331</v>
      </c>
      <c r="BA22" s="844"/>
      <c r="BB22" s="844"/>
      <c r="BC22" s="844"/>
      <c r="BD22" s="845"/>
      <c r="BE22" s="109"/>
      <c r="BF22" s="109"/>
      <c r="BG22" s="109"/>
      <c r="BH22" s="109"/>
      <c r="BI22" s="109"/>
      <c r="BJ22" s="109"/>
      <c r="BK22" s="109"/>
      <c r="BL22" s="109"/>
      <c r="BM22" s="109"/>
      <c r="BN22" s="109"/>
      <c r="BO22" s="109"/>
      <c r="BP22" s="109"/>
      <c r="BQ22" s="118">
        <v>16</v>
      </c>
      <c r="BR22" s="119"/>
      <c r="BS22" s="806"/>
      <c r="BT22" s="807"/>
      <c r="BU22" s="807"/>
      <c r="BV22" s="807"/>
      <c r="BW22" s="807"/>
      <c r="BX22" s="807"/>
      <c r="BY22" s="807"/>
      <c r="BZ22" s="807"/>
      <c r="CA22" s="807"/>
      <c r="CB22" s="807"/>
      <c r="CC22" s="807"/>
      <c r="CD22" s="807"/>
      <c r="CE22" s="807"/>
      <c r="CF22" s="807"/>
      <c r="CG22" s="808"/>
      <c r="CH22" s="819"/>
      <c r="CI22" s="820"/>
      <c r="CJ22" s="820"/>
      <c r="CK22" s="820"/>
      <c r="CL22" s="821"/>
      <c r="CM22" s="819"/>
      <c r="CN22" s="820"/>
      <c r="CO22" s="820"/>
      <c r="CP22" s="820"/>
      <c r="CQ22" s="821"/>
      <c r="CR22" s="819"/>
      <c r="CS22" s="820"/>
      <c r="CT22" s="820"/>
      <c r="CU22" s="820"/>
      <c r="CV22" s="821"/>
      <c r="CW22" s="819"/>
      <c r="CX22" s="820"/>
      <c r="CY22" s="820"/>
      <c r="CZ22" s="820"/>
      <c r="DA22" s="821"/>
      <c r="DB22" s="819"/>
      <c r="DC22" s="820"/>
      <c r="DD22" s="820"/>
      <c r="DE22" s="820"/>
      <c r="DF22" s="821"/>
      <c r="DG22" s="819"/>
      <c r="DH22" s="820"/>
      <c r="DI22" s="820"/>
      <c r="DJ22" s="820"/>
      <c r="DK22" s="821"/>
      <c r="DL22" s="819"/>
      <c r="DM22" s="820"/>
      <c r="DN22" s="820"/>
      <c r="DO22" s="820"/>
      <c r="DP22" s="821"/>
      <c r="DQ22" s="819"/>
      <c r="DR22" s="820"/>
      <c r="DS22" s="820"/>
      <c r="DT22" s="820"/>
      <c r="DU22" s="821"/>
      <c r="DV22" s="822"/>
      <c r="DW22" s="823"/>
      <c r="DX22" s="823"/>
      <c r="DY22" s="823"/>
      <c r="DZ22" s="824"/>
      <c r="EA22" s="110"/>
    </row>
    <row r="23" spans="1:131" s="111" customFormat="1" ht="26.25" customHeight="1" thickBot="1">
      <c r="A23" s="120" t="s">
        <v>332</v>
      </c>
      <c r="B23" s="828" t="s">
        <v>333</v>
      </c>
      <c r="C23" s="829"/>
      <c r="D23" s="829"/>
      <c r="E23" s="829"/>
      <c r="F23" s="829"/>
      <c r="G23" s="829"/>
      <c r="H23" s="829"/>
      <c r="I23" s="829"/>
      <c r="J23" s="829"/>
      <c r="K23" s="829"/>
      <c r="L23" s="829"/>
      <c r="M23" s="829"/>
      <c r="N23" s="829"/>
      <c r="O23" s="829"/>
      <c r="P23" s="830"/>
      <c r="Q23" s="831">
        <f>SUM(Q7:U9)</f>
        <v>26722</v>
      </c>
      <c r="R23" s="832"/>
      <c r="S23" s="832"/>
      <c r="T23" s="832"/>
      <c r="U23" s="832"/>
      <c r="V23" s="832">
        <f t="shared" ref="V23" si="1">SUM(V7:Z9)</f>
        <v>25220</v>
      </c>
      <c r="W23" s="832"/>
      <c r="X23" s="832"/>
      <c r="Y23" s="832"/>
      <c r="Z23" s="832"/>
      <c r="AA23" s="832">
        <f t="shared" ref="AA23" si="2">SUM(AA7:AE9)</f>
        <v>1502</v>
      </c>
      <c r="AB23" s="832"/>
      <c r="AC23" s="832"/>
      <c r="AD23" s="832"/>
      <c r="AE23" s="833"/>
      <c r="AF23" s="834">
        <v>1391</v>
      </c>
      <c r="AG23" s="832"/>
      <c r="AH23" s="832"/>
      <c r="AI23" s="832"/>
      <c r="AJ23" s="835"/>
      <c r="AK23" s="836"/>
      <c r="AL23" s="837"/>
      <c r="AM23" s="837"/>
      <c r="AN23" s="837"/>
      <c r="AO23" s="837"/>
      <c r="AP23" s="832">
        <v>22622</v>
      </c>
      <c r="AQ23" s="832"/>
      <c r="AR23" s="832"/>
      <c r="AS23" s="832"/>
      <c r="AT23" s="832"/>
      <c r="AU23" s="838"/>
      <c r="AV23" s="838"/>
      <c r="AW23" s="838"/>
      <c r="AX23" s="838"/>
      <c r="AY23" s="839"/>
      <c r="AZ23" s="847" t="s">
        <v>67</v>
      </c>
      <c r="BA23" s="848"/>
      <c r="BB23" s="848"/>
      <c r="BC23" s="848"/>
      <c r="BD23" s="849"/>
      <c r="BE23" s="109"/>
      <c r="BF23" s="109"/>
      <c r="BG23" s="109"/>
      <c r="BH23" s="109"/>
      <c r="BI23" s="109"/>
      <c r="BJ23" s="109"/>
      <c r="BK23" s="109"/>
      <c r="BL23" s="109"/>
      <c r="BM23" s="109"/>
      <c r="BN23" s="109"/>
      <c r="BO23" s="109"/>
      <c r="BP23" s="109"/>
      <c r="BQ23" s="118">
        <v>17</v>
      </c>
      <c r="BR23" s="119"/>
      <c r="BS23" s="806"/>
      <c r="BT23" s="807"/>
      <c r="BU23" s="807"/>
      <c r="BV23" s="807"/>
      <c r="BW23" s="807"/>
      <c r="BX23" s="807"/>
      <c r="BY23" s="807"/>
      <c r="BZ23" s="807"/>
      <c r="CA23" s="807"/>
      <c r="CB23" s="807"/>
      <c r="CC23" s="807"/>
      <c r="CD23" s="807"/>
      <c r="CE23" s="807"/>
      <c r="CF23" s="807"/>
      <c r="CG23" s="808"/>
      <c r="CH23" s="819"/>
      <c r="CI23" s="820"/>
      <c r="CJ23" s="820"/>
      <c r="CK23" s="820"/>
      <c r="CL23" s="821"/>
      <c r="CM23" s="819"/>
      <c r="CN23" s="820"/>
      <c r="CO23" s="820"/>
      <c r="CP23" s="820"/>
      <c r="CQ23" s="821"/>
      <c r="CR23" s="819"/>
      <c r="CS23" s="820"/>
      <c r="CT23" s="820"/>
      <c r="CU23" s="820"/>
      <c r="CV23" s="821"/>
      <c r="CW23" s="819"/>
      <c r="CX23" s="820"/>
      <c r="CY23" s="820"/>
      <c r="CZ23" s="820"/>
      <c r="DA23" s="821"/>
      <c r="DB23" s="819"/>
      <c r="DC23" s="820"/>
      <c r="DD23" s="820"/>
      <c r="DE23" s="820"/>
      <c r="DF23" s="821"/>
      <c r="DG23" s="819"/>
      <c r="DH23" s="820"/>
      <c r="DI23" s="820"/>
      <c r="DJ23" s="820"/>
      <c r="DK23" s="821"/>
      <c r="DL23" s="819"/>
      <c r="DM23" s="820"/>
      <c r="DN23" s="820"/>
      <c r="DO23" s="820"/>
      <c r="DP23" s="821"/>
      <c r="DQ23" s="819"/>
      <c r="DR23" s="820"/>
      <c r="DS23" s="820"/>
      <c r="DT23" s="820"/>
      <c r="DU23" s="821"/>
      <c r="DV23" s="822"/>
      <c r="DW23" s="823"/>
      <c r="DX23" s="823"/>
      <c r="DY23" s="823"/>
      <c r="DZ23" s="824"/>
      <c r="EA23" s="110"/>
    </row>
    <row r="24" spans="1:131" s="111" customFormat="1" ht="26.25" customHeight="1">
      <c r="A24" s="846" t="s">
        <v>334</v>
      </c>
      <c r="B24" s="846"/>
      <c r="C24" s="846"/>
      <c r="D24" s="846"/>
      <c r="E24" s="846"/>
      <c r="F24" s="846"/>
      <c r="G24" s="846"/>
      <c r="H24" s="846"/>
      <c r="I24" s="846"/>
      <c r="J24" s="846"/>
      <c r="K24" s="846"/>
      <c r="L24" s="846"/>
      <c r="M24" s="846"/>
      <c r="N24" s="846"/>
      <c r="O24" s="846"/>
      <c r="P24" s="846"/>
      <c r="Q24" s="846"/>
      <c r="R24" s="846"/>
      <c r="S24" s="846"/>
      <c r="T24" s="846"/>
      <c r="U24" s="846"/>
      <c r="V24" s="846"/>
      <c r="W24" s="846"/>
      <c r="X24" s="846"/>
      <c r="Y24" s="846"/>
      <c r="Z24" s="846"/>
      <c r="AA24" s="846"/>
      <c r="AB24" s="846"/>
      <c r="AC24" s="846"/>
      <c r="AD24" s="846"/>
      <c r="AE24" s="846"/>
      <c r="AF24" s="846"/>
      <c r="AG24" s="846"/>
      <c r="AH24" s="846"/>
      <c r="AI24" s="846"/>
      <c r="AJ24" s="846"/>
      <c r="AK24" s="846"/>
      <c r="AL24" s="846"/>
      <c r="AM24" s="846"/>
      <c r="AN24" s="846"/>
      <c r="AO24" s="846"/>
      <c r="AP24" s="846"/>
      <c r="AQ24" s="846"/>
      <c r="AR24" s="846"/>
      <c r="AS24" s="846"/>
      <c r="AT24" s="846"/>
      <c r="AU24" s="846"/>
      <c r="AV24" s="846"/>
      <c r="AW24" s="846"/>
      <c r="AX24" s="846"/>
      <c r="AY24" s="846"/>
      <c r="AZ24" s="108"/>
      <c r="BA24" s="108"/>
      <c r="BB24" s="108"/>
      <c r="BC24" s="108"/>
      <c r="BD24" s="108"/>
      <c r="BE24" s="109"/>
      <c r="BF24" s="109"/>
      <c r="BG24" s="109"/>
      <c r="BH24" s="109"/>
      <c r="BI24" s="109"/>
      <c r="BJ24" s="109"/>
      <c r="BK24" s="109"/>
      <c r="BL24" s="109"/>
      <c r="BM24" s="109"/>
      <c r="BN24" s="109"/>
      <c r="BO24" s="109"/>
      <c r="BP24" s="109"/>
      <c r="BQ24" s="118">
        <v>18</v>
      </c>
      <c r="BR24" s="119"/>
      <c r="BS24" s="806"/>
      <c r="BT24" s="807"/>
      <c r="BU24" s="807"/>
      <c r="BV24" s="807"/>
      <c r="BW24" s="807"/>
      <c r="BX24" s="807"/>
      <c r="BY24" s="807"/>
      <c r="BZ24" s="807"/>
      <c r="CA24" s="807"/>
      <c r="CB24" s="807"/>
      <c r="CC24" s="807"/>
      <c r="CD24" s="807"/>
      <c r="CE24" s="807"/>
      <c r="CF24" s="807"/>
      <c r="CG24" s="808"/>
      <c r="CH24" s="819"/>
      <c r="CI24" s="820"/>
      <c r="CJ24" s="820"/>
      <c r="CK24" s="820"/>
      <c r="CL24" s="821"/>
      <c r="CM24" s="819"/>
      <c r="CN24" s="820"/>
      <c r="CO24" s="820"/>
      <c r="CP24" s="820"/>
      <c r="CQ24" s="821"/>
      <c r="CR24" s="819"/>
      <c r="CS24" s="820"/>
      <c r="CT24" s="820"/>
      <c r="CU24" s="820"/>
      <c r="CV24" s="821"/>
      <c r="CW24" s="819"/>
      <c r="CX24" s="820"/>
      <c r="CY24" s="820"/>
      <c r="CZ24" s="820"/>
      <c r="DA24" s="821"/>
      <c r="DB24" s="819"/>
      <c r="DC24" s="820"/>
      <c r="DD24" s="820"/>
      <c r="DE24" s="820"/>
      <c r="DF24" s="821"/>
      <c r="DG24" s="819"/>
      <c r="DH24" s="820"/>
      <c r="DI24" s="820"/>
      <c r="DJ24" s="820"/>
      <c r="DK24" s="821"/>
      <c r="DL24" s="819"/>
      <c r="DM24" s="820"/>
      <c r="DN24" s="820"/>
      <c r="DO24" s="820"/>
      <c r="DP24" s="821"/>
      <c r="DQ24" s="819"/>
      <c r="DR24" s="820"/>
      <c r="DS24" s="820"/>
      <c r="DT24" s="820"/>
      <c r="DU24" s="821"/>
      <c r="DV24" s="822"/>
      <c r="DW24" s="823"/>
      <c r="DX24" s="823"/>
      <c r="DY24" s="823"/>
      <c r="DZ24" s="824"/>
      <c r="EA24" s="110"/>
    </row>
    <row r="25" spans="1:131" s="103" customFormat="1" ht="26.25" customHeight="1" thickBot="1">
      <c r="A25" s="787" t="s">
        <v>335</v>
      </c>
      <c r="B25" s="787"/>
      <c r="C25" s="787"/>
      <c r="D25" s="787"/>
      <c r="E25" s="787"/>
      <c r="F25" s="787"/>
      <c r="G25" s="787"/>
      <c r="H25" s="787"/>
      <c r="I25" s="787"/>
      <c r="J25" s="787"/>
      <c r="K25" s="787"/>
      <c r="L25" s="787"/>
      <c r="M25" s="787"/>
      <c r="N25" s="787"/>
      <c r="O25" s="787"/>
      <c r="P25" s="787"/>
      <c r="Q25" s="787"/>
      <c r="R25" s="787"/>
      <c r="S25" s="787"/>
      <c r="T25" s="787"/>
      <c r="U25" s="787"/>
      <c r="V25" s="787"/>
      <c r="W25" s="787"/>
      <c r="X25" s="787"/>
      <c r="Y25" s="787"/>
      <c r="Z25" s="787"/>
      <c r="AA25" s="787"/>
      <c r="AB25" s="787"/>
      <c r="AC25" s="787"/>
      <c r="AD25" s="787"/>
      <c r="AE25" s="787"/>
      <c r="AF25" s="787"/>
      <c r="AG25" s="787"/>
      <c r="AH25" s="787"/>
      <c r="AI25" s="787"/>
      <c r="AJ25" s="787"/>
      <c r="AK25" s="787"/>
      <c r="AL25" s="787"/>
      <c r="AM25" s="787"/>
      <c r="AN25" s="787"/>
      <c r="AO25" s="787"/>
      <c r="AP25" s="787"/>
      <c r="AQ25" s="787"/>
      <c r="AR25" s="787"/>
      <c r="AS25" s="787"/>
      <c r="AT25" s="787"/>
      <c r="AU25" s="787"/>
      <c r="AV25" s="787"/>
      <c r="AW25" s="787"/>
      <c r="AX25" s="787"/>
      <c r="AY25" s="787"/>
      <c r="AZ25" s="787"/>
      <c r="BA25" s="787"/>
      <c r="BB25" s="787"/>
      <c r="BC25" s="787"/>
      <c r="BD25" s="787"/>
      <c r="BE25" s="787"/>
      <c r="BF25" s="787"/>
      <c r="BG25" s="787"/>
      <c r="BH25" s="787"/>
      <c r="BI25" s="787"/>
      <c r="BJ25" s="108"/>
      <c r="BK25" s="108"/>
      <c r="BL25" s="108"/>
      <c r="BM25" s="108"/>
      <c r="BN25" s="108"/>
      <c r="BO25" s="121"/>
      <c r="BP25" s="121"/>
      <c r="BQ25" s="118">
        <v>19</v>
      </c>
      <c r="BR25" s="119"/>
      <c r="BS25" s="806"/>
      <c r="BT25" s="807"/>
      <c r="BU25" s="807"/>
      <c r="BV25" s="807"/>
      <c r="BW25" s="807"/>
      <c r="BX25" s="807"/>
      <c r="BY25" s="807"/>
      <c r="BZ25" s="807"/>
      <c r="CA25" s="807"/>
      <c r="CB25" s="807"/>
      <c r="CC25" s="807"/>
      <c r="CD25" s="807"/>
      <c r="CE25" s="807"/>
      <c r="CF25" s="807"/>
      <c r="CG25" s="808"/>
      <c r="CH25" s="819"/>
      <c r="CI25" s="820"/>
      <c r="CJ25" s="820"/>
      <c r="CK25" s="820"/>
      <c r="CL25" s="821"/>
      <c r="CM25" s="819"/>
      <c r="CN25" s="820"/>
      <c r="CO25" s="820"/>
      <c r="CP25" s="820"/>
      <c r="CQ25" s="821"/>
      <c r="CR25" s="819"/>
      <c r="CS25" s="820"/>
      <c r="CT25" s="820"/>
      <c r="CU25" s="820"/>
      <c r="CV25" s="821"/>
      <c r="CW25" s="819"/>
      <c r="CX25" s="820"/>
      <c r="CY25" s="820"/>
      <c r="CZ25" s="820"/>
      <c r="DA25" s="821"/>
      <c r="DB25" s="819"/>
      <c r="DC25" s="820"/>
      <c r="DD25" s="820"/>
      <c r="DE25" s="820"/>
      <c r="DF25" s="821"/>
      <c r="DG25" s="819"/>
      <c r="DH25" s="820"/>
      <c r="DI25" s="820"/>
      <c r="DJ25" s="820"/>
      <c r="DK25" s="821"/>
      <c r="DL25" s="819"/>
      <c r="DM25" s="820"/>
      <c r="DN25" s="820"/>
      <c r="DO25" s="820"/>
      <c r="DP25" s="821"/>
      <c r="DQ25" s="819"/>
      <c r="DR25" s="820"/>
      <c r="DS25" s="820"/>
      <c r="DT25" s="820"/>
      <c r="DU25" s="821"/>
      <c r="DV25" s="822"/>
      <c r="DW25" s="823"/>
      <c r="DX25" s="823"/>
      <c r="DY25" s="823"/>
      <c r="DZ25" s="824"/>
      <c r="EA25" s="102"/>
    </row>
    <row r="26" spans="1:131" s="103" customFormat="1" ht="26.25" customHeight="1">
      <c r="A26" s="778" t="s">
        <v>305</v>
      </c>
      <c r="B26" s="779"/>
      <c r="C26" s="779"/>
      <c r="D26" s="779"/>
      <c r="E26" s="779"/>
      <c r="F26" s="779"/>
      <c r="G26" s="779"/>
      <c r="H26" s="779"/>
      <c r="I26" s="779"/>
      <c r="J26" s="779"/>
      <c r="K26" s="779"/>
      <c r="L26" s="779"/>
      <c r="M26" s="779"/>
      <c r="N26" s="779"/>
      <c r="O26" s="779"/>
      <c r="P26" s="780"/>
      <c r="Q26" s="755" t="s">
        <v>336</v>
      </c>
      <c r="R26" s="756"/>
      <c r="S26" s="756"/>
      <c r="T26" s="756"/>
      <c r="U26" s="757"/>
      <c r="V26" s="755" t="s">
        <v>337</v>
      </c>
      <c r="W26" s="756"/>
      <c r="X26" s="756"/>
      <c r="Y26" s="756"/>
      <c r="Z26" s="757"/>
      <c r="AA26" s="755" t="s">
        <v>338</v>
      </c>
      <c r="AB26" s="756"/>
      <c r="AC26" s="756"/>
      <c r="AD26" s="756"/>
      <c r="AE26" s="756"/>
      <c r="AF26" s="850" t="s">
        <v>339</v>
      </c>
      <c r="AG26" s="851"/>
      <c r="AH26" s="851"/>
      <c r="AI26" s="851"/>
      <c r="AJ26" s="852"/>
      <c r="AK26" s="756" t="s">
        <v>340</v>
      </c>
      <c r="AL26" s="756"/>
      <c r="AM26" s="756"/>
      <c r="AN26" s="756"/>
      <c r="AO26" s="757"/>
      <c r="AP26" s="755" t="s">
        <v>341</v>
      </c>
      <c r="AQ26" s="756"/>
      <c r="AR26" s="756"/>
      <c r="AS26" s="756"/>
      <c r="AT26" s="757"/>
      <c r="AU26" s="755" t="s">
        <v>342</v>
      </c>
      <c r="AV26" s="756"/>
      <c r="AW26" s="756"/>
      <c r="AX26" s="756"/>
      <c r="AY26" s="757"/>
      <c r="AZ26" s="755" t="s">
        <v>343</v>
      </c>
      <c r="BA26" s="756"/>
      <c r="BB26" s="756"/>
      <c r="BC26" s="756"/>
      <c r="BD26" s="757"/>
      <c r="BE26" s="755" t="s">
        <v>312</v>
      </c>
      <c r="BF26" s="756"/>
      <c r="BG26" s="756"/>
      <c r="BH26" s="756"/>
      <c r="BI26" s="767"/>
      <c r="BJ26" s="108"/>
      <c r="BK26" s="108"/>
      <c r="BL26" s="108"/>
      <c r="BM26" s="108"/>
      <c r="BN26" s="108"/>
      <c r="BO26" s="121"/>
      <c r="BP26" s="121"/>
      <c r="BQ26" s="118">
        <v>20</v>
      </c>
      <c r="BR26" s="119"/>
      <c r="BS26" s="806"/>
      <c r="BT26" s="807"/>
      <c r="BU26" s="807"/>
      <c r="BV26" s="807"/>
      <c r="BW26" s="807"/>
      <c r="BX26" s="807"/>
      <c r="BY26" s="807"/>
      <c r="BZ26" s="807"/>
      <c r="CA26" s="807"/>
      <c r="CB26" s="807"/>
      <c r="CC26" s="807"/>
      <c r="CD26" s="807"/>
      <c r="CE26" s="807"/>
      <c r="CF26" s="807"/>
      <c r="CG26" s="808"/>
      <c r="CH26" s="819"/>
      <c r="CI26" s="820"/>
      <c r="CJ26" s="820"/>
      <c r="CK26" s="820"/>
      <c r="CL26" s="821"/>
      <c r="CM26" s="819"/>
      <c r="CN26" s="820"/>
      <c r="CO26" s="820"/>
      <c r="CP26" s="820"/>
      <c r="CQ26" s="821"/>
      <c r="CR26" s="819"/>
      <c r="CS26" s="820"/>
      <c r="CT26" s="820"/>
      <c r="CU26" s="820"/>
      <c r="CV26" s="821"/>
      <c r="CW26" s="819"/>
      <c r="CX26" s="820"/>
      <c r="CY26" s="820"/>
      <c r="CZ26" s="820"/>
      <c r="DA26" s="821"/>
      <c r="DB26" s="819"/>
      <c r="DC26" s="820"/>
      <c r="DD26" s="820"/>
      <c r="DE26" s="820"/>
      <c r="DF26" s="821"/>
      <c r="DG26" s="819"/>
      <c r="DH26" s="820"/>
      <c r="DI26" s="820"/>
      <c r="DJ26" s="820"/>
      <c r="DK26" s="821"/>
      <c r="DL26" s="819"/>
      <c r="DM26" s="820"/>
      <c r="DN26" s="820"/>
      <c r="DO26" s="820"/>
      <c r="DP26" s="821"/>
      <c r="DQ26" s="819"/>
      <c r="DR26" s="820"/>
      <c r="DS26" s="820"/>
      <c r="DT26" s="820"/>
      <c r="DU26" s="821"/>
      <c r="DV26" s="822"/>
      <c r="DW26" s="823"/>
      <c r="DX26" s="823"/>
      <c r="DY26" s="823"/>
      <c r="DZ26" s="824"/>
      <c r="EA26" s="102"/>
    </row>
    <row r="27" spans="1:131" s="103" customFormat="1" ht="26.25" customHeight="1" thickBot="1">
      <c r="A27" s="781"/>
      <c r="B27" s="782"/>
      <c r="C27" s="782"/>
      <c r="D27" s="782"/>
      <c r="E27" s="782"/>
      <c r="F27" s="782"/>
      <c r="G27" s="782"/>
      <c r="H27" s="782"/>
      <c r="I27" s="782"/>
      <c r="J27" s="782"/>
      <c r="K27" s="782"/>
      <c r="L27" s="782"/>
      <c r="M27" s="782"/>
      <c r="N27" s="782"/>
      <c r="O27" s="782"/>
      <c r="P27" s="783"/>
      <c r="Q27" s="758"/>
      <c r="R27" s="759"/>
      <c r="S27" s="759"/>
      <c r="T27" s="759"/>
      <c r="U27" s="760"/>
      <c r="V27" s="758"/>
      <c r="W27" s="759"/>
      <c r="X27" s="759"/>
      <c r="Y27" s="759"/>
      <c r="Z27" s="760"/>
      <c r="AA27" s="758"/>
      <c r="AB27" s="759"/>
      <c r="AC27" s="759"/>
      <c r="AD27" s="759"/>
      <c r="AE27" s="759"/>
      <c r="AF27" s="853"/>
      <c r="AG27" s="854"/>
      <c r="AH27" s="854"/>
      <c r="AI27" s="854"/>
      <c r="AJ27" s="855"/>
      <c r="AK27" s="759"/>
      <c r="AL27" s="759"/>
      <c r="AM27" s="759"/>
      <c r="AN27" s="759"/>
      <c r="AO27" s="760"/>
      <c r="AP27" s="758"/>
      <c r="AQ27" s="759"/>
      <c r="AR27" s="759"/>
      <c r="AS27" s="759"/>
      <c r="AT27" s="760"/>
      <c r="AU27" s="758"/>
      <c r="AV27" s="759"/>
      <c r="AW27" s="759"/>
      <c r="AX27" s="759"/>
      <c r="AY27" s="760"/>
      <c r="AZ27" s="758"/>
      <c r="BA27" s="759"/>
      <c r="BB27" s="759"/>
      <c r="BC27" s="759"/>
      <c r="BD27" s="760"/>
      <c r="BE27" s="758"/>
      <c r="BF27" s="759"/>
      <c r="BG27" s="759"/>
      <c r="BH27" s="759"/>
      <c r="BI27" s="768"/>
      <c r="BJ27" s="108"/>
      <c r="BK27" s="108"/>
      <c r="BL27" s="108"/>
      <c r="BM27" s="108"/>
      <c r="BN27" s="108"/>
      <c r="BO27" s="121"/>
      <c r="BP27" s="121"/>
      <c r="BQ27" s="118">
        <v>21</v>
      </c>
      <c r="BR27" s="119"/>
      <c r="BS27" s="806"/>
      <c r="BT27" s="807"/>
      <c r="BU27" s="807"/>
      <c r="BV27" s="807"/>
      <c r="BW27" s="807"/>
      <c r="BX27" s="807"/>
      <c r="BY27" s="807"/>
      <c r="BZ27" s="807"/>
      <c r="CA27" s="807"/>
      <c r="CB27" s="807"/>
      <c r="CC27" s="807"/>
      <c r="CD27" s="807"/>
      <c r="CE27" s="807"/>
      <c r="CF27" s="807"/>
      <c r="CG27" s="808"/>
      <c r="CH27" s="819"/>
      <c r="CI27" s="820"/>
      <c r="CJ27" s="820"/>
      <c r="CK27" s="820"/>
      <c r="CL27" s="821"/>
      <c r="CM27" s="819"/>
      <c r="CN27" s="820"/>
      <c r="CO27" s="820"/>
      <c r="CP27" s="820"/>
      <c r="CQ27" s="821"/>
      <c r="CR27" s="819"/>
      <c r="CS27" s="820"/>
      <c r="CT27" s="820"/>
      <c r="CU27" s="820"/>
      <c r="CV27" s="821"/>
      <c r="CW27" s="819"/>
      <c r="CX27" s="820"/>
      <c r="CY27" s="820"/>
      <c r="CZ27" s="820"/>
      <c r="DA27" s="821"/>
      <c r="DB27" s="819"/>
      <c r="DC27" s="820"/>
      <c r="DD27" s="820"/>
      <c r="DE27" s="820"/>
      <c r="DF27" s="821"/>
      <c r="DG27" s="819"/>
      <c r="DH27" s="820"/>
      <c r="DI27" s="820"/>
      <c r="DJ27" s="820"/>
      <c r="DK27" s="821"/>
      <c r="DL27" s="819"/>
      <c r="DM27" s="820"/>
      <c r="DN27" s="820"/>
      <c r="DO27" s="820"/>
      <c r="DP27" s="821"/>
      <c r="DQ27" s="819"/>
      <c r="DR27" s="820"/>
      <c r="DS27" s="820"/>
      <c r="DT27" s="820"/>
      <c r="DU27" s="821"/>
      <c r="DV27" s="822"/>
      <c r="DW27" s="823"/>
      <c r="DX27" s="823"/>
      <c r="DY27" s="823"/>
      <c r="DZ27" s="824"/>
      <c r="EA27" s="102"/>
    </row>
    <row r="28" spans="1:131" s="103" customFormat="1" ht="26.25" customHeight="1" thickTop="1">
      <c r="A28" s="122">
        <v>1</v>
      </c>
      <c r="B28" s="769" t="s">
        <v>344</v>
      </c>
      <c r="C28" s="770"/>
      <c r="D28" s="770"/>
      <c r="E28" s="770"/>
      <c r="F28" s="770"/>
      <c r="G28" s="770"/>
      <c r="H28" s="770"/>
      <c r="I28" s="770"/>
      <c r="J28" s="770"/>
      <c r="K28" s="770"/>
      <c r="L28" s="770"/>
      <c r="M28" s="770"/>
      <c r="N28" s="770"/>
      <c r="O28" s="770"/>
      <c r="P28" s="771"/>
      <c r="Q28" s="860">
        <v>6733</v>
      </c>
      <c r="R28" s="861"/>
      <c r="S28" s="861"/>
      <c r="T28" s="861"/>
      <c r="U28" s="861"/>
      <c r="V28" s="861">
        <v>6596</v>
      </c>
      <c r="W28" s="861"/>
      <c r="X28" s="861"/>
      <c r="Y28" s="861"/>
      <c r="Z28" s="861"/>
      <c r="AA28" s="861">
        <f>Q28-V28</f>
        <v>137</v>
      </c>
      <c r="AB28" s="861"/>
      <c r="AC28" s="861"/>
      <c r="AD28" s="861"/>
      <c r="AE28" s="862"/>
      <c r="AF28" s="863">
        <v>137</v>
      </c>
      <c r="AG28" s="861"/>
      <c r="AH28" s="861"/>
      <c r="AI28" s="861"/>
      <c r="AJ28" s="864"/>
      <c r="AK28" s="865">
        <v>451</v>
      </c>
      <c r="AL28" s="856"/>
      <c r="AM28" s="856"/>
      <c r="AN28" s="856"/>
      <c r="AO28" s="856"/>
      <c r="AP28" s="856" t="s">
        <v>326</v>
      </c>
      <c r="AQ28" s="856"/>
      <c r="AR28" s="856"/>
      <c r="AS28" s="856"/>
      <c r="AT28" s="856"/>
      <c r="AU28" s="856" t="s">
        <v>326</v>
      </c>
      <c r="AV28" s="856"/>
      <c r="AW28" s="856"/>
      <c r="AX28" s="856"/>
      <c r="AY28" s="856"/>
      <c r="AZ28" s="857" t="s">
        <v>326</v>
      </c>
      <c r="BA28" s="857"/>
      <c r="BB28" s="857"/>
      <c r="BC28" s="857"/>
      <c r="BD28" s="857"/>
      <c r="BE28" s="858"/>
      <c r="BF28" s="858"/>
      <c r="BG28" s="858"/>
      <c r="BH28" s="858"/>
      <c r="BI28" s="859"/>
      <c r="BJ28" s="108"/>
      <c r="BK28" s="108"/>
      <c r="BL28" s="108"/>
      <c r="BM28" s="108"/>
      <c r="BN28" s="108"/>
      <c r="BO28" s="121"/>
      <c r="BP28" s="121"/>
      <c r="BQ28" s="118">
        <v>22</v>
      </c>
      <c r="BR28" s="119"/>
      <c r="BS28" s="806"/>
      <c r="BT28" s="807"/>
      <c r="BU28" s="807"/>
      <c r="BV28" s="807"/>
      <c r="BW28" s="807"/>
      <c r="BX28" s="807"/>
      <c r="BY28" s="807"/>
      <c r="BZ28" s="807"/>
      <c r="CA28" s="807"/>
      <c r="CB28" s="807"/>
      <c r="CC28" s="807"/>
      <c r="CD28" s="807"/>
      <c r="CE28" s="807"/>
      <c r="CF28" s="807"/>
      <c r="CG28" s="808"/>
      <c r="CH28" s="819"/>
      <c r="CI28" s="820"/>
      <c r="CJ28" s="820"/>
      <c r="CK28" s="820"/>
      <c r="CL28" s="821"/>
      <c r="CM28" s="819"/>
      <c r="CN28" s="820"/>
      <c r="CO28" s="820"/>
      <c r="CP28" s="820"/>
      <c r="CQ28" s="821"/>
      <c r="CR28" s="819"/>
      <c r="CS28" s="820"/>
      <c r="CT28" s="820"/>
      <c r="CU28" s="820"/>
      <c r="CV28" s="821"/>
      <c r="CW28" s="819"/>
      <c r="CX28" s="820"/>
      <c r="CY28" s="820"/>
      <c r="CZ28" s="820"/>
      <c r="DA28" s="821"/>
      <c r="DB28" s="819"/>
      <c r="DC28" s="820"/>
      <c r="DD28" s="820"/>
      <c r="DE28" s="820"/>
      <c r="DF28" s="821"/>
      <c r="DG28" s="819"/>
      <c r="DH28" s="820"/>
      <c r="DI28" s="820"/>
      <c r="DJ28" s="820"/>
      <c r="DK28" s="821"/>
      <c r="DL28" s="819"/>
      <c r="DM28" s="820"/>
      <c r="DN28" s="820"/>
      <c r="DO28" s="820"/>
      <c r="DP28" s="821"/>
      <c r="DQ28" s="819"/>
      <c r="DR28" s="820"/>
      <c r="DS28" s="820"/>
      <c r="DT28" s="820"/>
      <c r="DU28" s="821"/>
      <c r="DV28" s="822"/>
      <c r="DW28" s="823"/>
      <c r="DX28" s="823"/>
      <c r="DY28" s="823"/>
      <c r="DZ28" s="824"/>
      <c r="EA28" s="102"/>
    </row>
    <row r="29" spans="1:131" s="103" customFormat="1" ht="26.25" customHeight="1">
      <c r="A29" s="122">
        <v>2</v>
      </c>
      <c r="B29" s="793" t="s">
        <v>345</v>
      </c>
      <c r="C29" s="794"/>
      <c r="D29" s="794"/>
      <c r="E29" s="794"/>
      <c r="F29" s="794"/>
      <c r="G29" s="794"/>
      <c r="H29" s="794"/>
      <c r="I29" s="794"/>
      <c r="J29" s="794"/>
      <c r="K29" s="794"/>
      <c r="L29" s="794"/>
      <c r="M29" s="794"/>
      <c r="N29" s="794"/>
      <c r="O29" s="794"/>
      <c r="P29" s="795"/>
      <c r="Q29" s="796">
        <v>5558</v>
      </c>
      <c r="R29" s="797"/>
      <c r="S29" s="797"/>
      <c r="T29" s="797"/>
      <c r="U29" s="797"/>
      <c r="V29" s="797">
        <v>5346</v>
      </c>
      <c r="W29" s="797"/>
      <c r="X29" s="797"/>
      <c r="Y29" s="797"/>
      <c r="Z29" s="797"/>
      <c r="AA29" s="798">
        <f>Q29-V29</f>
        <v>212</v>
      </c>
      <c r="AB29" s="800"/>
      <c r="AC29" s="800"/>
      <c r="AD29" s="800"/>
      <c r="AE29" s="801"/>
      <c r="AF29" s="799">
        <v>212</v>
      </c>
      <c r="AG29" s="800"/>
      <c r="AH29" s="800"/>
      <c r="AI29" s="800"/>
      <c r="AJ29" s="801"/>
      <c r="AK29" s="868">
        <v>847</v>
      </c>
      <c r="AL29" s="869"/>
      <c r="AM29" s="869"/>
      <c r="AN29" s="869"/>
      <c r="AO29" s="869"/>
      <c r="AP29" s="869" t="s">
        <v>326</v>
      </c>
      <c r="AQ29" s="869"/>
      <c r="AR29" s="869"/>
      <c r="AS29" s="869"/>
      <c r="AT29" s="869"/>
      <c r="AU29" s="869" t="s">
        <v>326</v>
      </c>
      <c r="AV29" s="869"/>
      <c r="AW29" s="869"/>
      <c r="AX29" s="869"/>
      <c r="AY29" s="869"/>
      <c r="AZ29" s="870" t="s">
        <v>326</v>
      </c>
      <c r="BA29" s="870"/>
      <c r="BB29" s="870"/>
      <c r="BC29" s="870"/>
      <c r="BD29" s="870"/>
      <c r="BE29" s="866"/>
      <c r="BF29" s="866"/>
      <c r="BG29" s="866"/>
      <c r="BH29" s="866"/>
      <c r="BI29" s="867"/>
      <c r="BJ29" s="108"/>
      <c r="BK29" s="108"/>
      <c r="BL29" s="108"/>
      <c r="BM29" s="108"/>
      <c r="BN29" s="108"/>
      <c r="BO29" s="121"/>
      <c r="BP29" s="121"/>
      <c r="BQ29" s="118">
        <v>23</v>
      </c>
      <c r="BR29" s="119"/>
      <c r="BS29" s="806"/>
      <c r="BT29" s="807"/>
      <c r="BU29" s="807"/>
      <c r="BV29" s="807"/>
      <c r="BW29" s="807"/>
      <c r="BX29" s="807"/>
      <c r="BY29" s="807"/>
      <c r="BZ29" s="807"/>
      <c r="CA29" s="807"/>
      <c r="CB29" s="807"/>
      <c r="CC29" s="807"/>
      <c r="CD29" s="807"/>
      <c r="CE29" s="807"/>
      <c r="CF29" s="807"/>
      <c r="CG29" s="808"/>
      <c r="CH29" s="819"/>
      <c r="CI29" s="820"/>
      <c r="CJ29" s="820"/>
      <c r="CK29" s="820"/>
      <c r="CL29" s="821"/>
      <c r="CM29" s="819"/>
      <c r="CN29" s="820"/>
      <c r="CO29" s="820"/>
      <c r="CP29" s="820"/>
      <c r="CQ29" s="821"/>
      <c r="CR29" s="819"/>
      <c r="CS29" s="820"/>
      <c r="CT29" s="820"/>
      <c r="CU29" s="820"/>
      <c r="CV29" s="821"/>
      <c r="CW29" s="819"/>
      <c r="CX29" s="820"/>
      <c r="CY29" s="820"/>
      <c r="CZ29" s="820"/>
      <c r="DA29" s="821"/>
      <c r="DB29" s="819"/>
      <c r="DC29" s="820"/>
      <c r="DD29" s="820"/>
      <c r="DE29" s="820"/>
      <c r="DF29" s="821"/>
      <c r="DG29" s="819"/>
      <c r="DH29" s="820"/>
      <c r="DI29" s="820"/>
      <c r="DJ29" s="820"/>
      <c r="DK29" s="821"/>
      <c r="DL29" s="819"/>
      <c r="DM29" s="820"/>
      <c r="DN29" s="820"/>
      <c r="DO29" s="820"/>
      <c r="DP29" s="821"/>
      <c r="DQ29" s="819"/>
      <c r="DR29" s="820"/>
      <c r="DS29" s="820"/>
      <c r="DT29" s="820"/>
      <c r="DU29" s="821"/>
      <c r="DV29" s="822"/>
      <c r="DW29" s="823"/>
      <c r="DX29" s="823"/>
      <c r="DY29" s="823"/>
      <c r="DZ29" s="824"/>
      <c r="EA29" s="102"/>
    </row>
    <row r="30" spans="1:131" s="103" customFormat="1" ht="26.25" customHeight="1">
      <c r="A30" s="122">
        <v>3</v>
      </c>
      <c r="B30" s="793" t="s">
        <v>346</v>
      </c>
      <c r="C30" s="794"/>
      <c r="D30" s="794"/>
      <c r="E30" s="794"/>
      <c r="F30" s="794"/>
      <c r="G30" s="794"/>
      <c r="H30" s="794"/>
      <c r="I30" s="794"/>
      <c r="J30" s="794"/>
      <c r="K30" s="794"/>
      <c r="L30" s="794"/>
      <c r="M30" s="794"/>
      <c r="N30" s="794"/>
      <c r="O30" s="794"/>
      <c r="P30" s="795"/>
      <c r="Q30" s="796">
        <v>697</v>
      </c>
      <c r="R30" s="797"/>
      <c r="S30" s="797"/>
      <c r="T30" s="797"/>
      <c r="U30" s="797"/>
      <c r="V30" s="797">
        <v>679</v>
      </c>
      <c r="W30" s="797"/>
      <c r="X30" s="797"/>
      <c r="Y30" s="797"/>
      <c r="Z30" s="797"/>
      <c r="AA30" s="798">
        <f t="shared" ref="AA30:AA32" si="3">Q30-V30</f>
        <v>18</v>
      </c>
      <c r="AB30" s="800"/>
      <c r="AC30" s="800"/>
      <c r="AD30" s="800"/>
      <c r="AE30" s="801"/>
      <c r="AF30" s="799">
        <v>18</v>
      </c>
      <c r="AG30" s="800"/>
      <c r="AH30" s="800"/>
      <c r="AI30" s="800"/>
      <c r="AJ30" s="801"/>
      <c r="AK30" s="868">
        <v>155</v>
      </c>
      <c r="AL30" s="869"/>
      <c r="AM30" s="869"/>
      <c r="AN30" s="869"/>
      <c r="AO30" s="869"/>
      <c r="AP30" s="869" t="s">
        <v>326</v>
      </c>
      <c r="AQ30" s="869"/>
      <c r="AR30" s="869"/>
      <c r="AS30" s="869"/>
      <c r="AT30" s="869"/>
      <c r="AU30" s="869" t="s">
        <v>326</v>
      </c>
      <c r="AV30" s="869"/>
      <c r="AW30" s="869"/>
      <c r="AX30" s="869"/>
      <c r="AY30" s="869"/>
      <c r="AZ30" s="870" t="s">
        <v>326</v>
      </c>
      <c r="BA30" s="870"/>
      <c r="BB30" s="870"/>
      <c r="BC30" s="870"/>
      <c r="BD30" s="870"/>
      <c r="BE30" s="866"/>
      <c r="BF30" s="866"/>
      <c r="BG30" s="866"/>
      <c r="BH30" s="866"/>
      <c r="BI30" s="867"/>
      <c r="BJ30" s="108"/>
      <c r="BK30" s="108"/>
      <c r="BL30" s="108"/>
      <c r="BM30" s="108"/>
      <c r="BN30" s="108"/>
      <c r="BO30" s="121"/>
      <c r="BP30" s="121"/>
      <c r="BQ30" s="118">
        <v>24</v>
      </c>
      <c r="BR30" s="119"/>
      <c r="BS30" s="806"/>
      <c r="BT30" s="807"/>
      <c r="BU30" s="807"/>
      <c r="BV30" s="807"/>
      <c r="BW30" s="807"/>
      <c r="BX30" s="807"/>
      <c r="BY30" s="807"/>
      <c r="BZ30" s="807"/>
      <c r="CA30" s="807"/>
      <c r="CB30" s="807"/>
      <c r="CC30" s="807"/>
      <c r="CD30" s="807"/>
      <c r="CE30" s="807"/>
      <c r="CF30" s="807"/>
      <c r="CG30" s="808"/>
      <c r="CH30" s="819"/>
      <c r="CI30" s="820"/>
      <c r="CJ30" s="820"/>
      <c r="CK30" s="820"/>
      <c r="CL30" s="821"/>
      <c r="CM30" s="819"/>
      <c r="CN30" s="820"/>
      <c r="CO30" s="820"/>
      <c r="CP30" s="820"/>
      <c r="CQ30" s="821"/>
      <c r="CR30" s="819"/>
      <c r="CS30" s="820"/>
      <c r="CT30" s="820"/>
      <c r="CU30" s="820"/>
      <c r="CV30" s="821"/>
      <c r="CW30" s="819"/>
      <c r="CX30" s="820"/>
      <c r="CY30" s="820"/>
      <c r="CZ30" s="820"/>
      <c r="DA30" s="821"/>
      <c r="DB30" s="819"/>
      <c r="DC30" s="820"/>
      <c r="DD30" s="820"/>
      <c r="DE30" s="820"/>
      <c r="DF30" s="821"/>
      <c r="DG30" s="819"/>
      <c r="DH30" s="820"/>
      <c r="DI30" s="820"/>
      <c r="DJ30" s="820"/>
      <c r="DK30" s="821"/>
      <c r="DL30" s="819"/>
      <c r="DM30" s="820"/>
      <c r="DN30" s="820"/>
      <c r="DO30" s="820"/>
      <c r="DP30" s="821"/>
      <c r="DQ30" s="819"/>
      <c r="DR30" s="820"/>
      <c r="DS30" s="820"/>
      <c r="DT30" s="820"/>
      <c r="DU30" s="821"/>
      <c r="DV30" s="822"/>
      <c r="DW30" s="823"/>
      <c r="DX30" s="823"/>
      <c r="DY30" s="823"/>
      <c r="DZ30" s="824"/>
      <c r="EA30" s="102"/>
    </row>
    <row r="31" spans="1:131" s="103" customFormat="1" ht="26.25" customHeight="1">
      <c r="A31" s="122">
        <v>4</v>
      </c>
      <c r="B31" s="793" t="s">
        <v>347</v>
      </c>
      <c r="C31" s="794"/>
      <c r="D31" s="794"/>
      <c r="E31" s="794"/>
      <c r="F31" s="794"/>
      <c r="G31" s="794"/>
      <c r="H31" s="794"/>
      <c r="I31" s="794"/>
      <c r="J31" s="794"/>
      <c r="K31" s="794"/>
      <c r="L31" s="794"/>
      <c r="M31" s="794"/>
      <c r="N31" s="794"/>
      <c r="O31" s="794"/>
      <c r="P31" s="795"/>
      <c r="Q31" s="796">
        <v>1734</v>
      </c>
      <c r="R31" s="797"/>
      <c r="S31" s="797"/>
      <c r="T31" s="797"/>
      <c r="U31" s="797"/>
      <c r="V31" s="797">
        <v>1729</v>
      </c>
      <c r="W31" s="797"/>
      <c r="X31" s="797"/>
      <c r="Y31" s="797"/>
      <c r="Z31" s="797"/>
      <c r="AA31" s="798">
        <f t="shared" si="3"/>
        <v>5</v>
      </c>
      <c r="AB31" s="800"/>
      <c r="AC31" s="800"/>
      <c r="AD31" s="800"/>
      <c r="AE31" s="801"/>
      <c r="AF31" s="799">
        <v>271</v>
      </c>
      <c r="AG31" s="800"/>
      <c r="AH31" s="800"/>
      <c r="AI31" s="800"/>
      <c r="AJ31" s="801"/>
      <c r="AK31" s="868">
        <v>481</v>
      </c>
      <c r="AL31" s="869"/>
      <c r="AM31" s="869"/>
      <c r="AN31" s="869"/>
      <c r="AO31" s="869"/>
      <c r="AP31" s="869">
        <v>2441</v>
      </c>
      <c r="AQ31" s="869"/>
      <c r="AR31" s="869"/>
      <c r="AS31" s="869"/>
      <c r="AT31" s="869"/>
      <c r="AU31" s="869">
        <v>2441</v>
      </c>
      <c r="AV31" s="869"/>
      <c r="AW31" s="869"/>
      <c r="AX31" s="869"/>
      <c r="AY31" s="869"/>
      <c r="AZ31" s="870" t="s">
        <v>326</v>
      </c>
      <c r="BA31" s="870"/>
      <c r="BB31" s="870"/>
      <c r="BC31" s="870"/>
      <c r="BD31" s="870"/>
      <c r="BE31" s="866" t="s">
        <v>348</v>
      </c>
      <c r="BF31" s="866"/>
      <c r="BG31" s="866"/>
      <c r="BH31" s="866"/>
      <c r="BI31" s="867"/>
      <c r="BJ31" s="108"/>
      <c r="BK31" s="108"/>
      <c r="BL31" s="108"/>
      <c r="BM31" s="108"/>
      <c r="BN31" s="108"/>
      <c r="BO31" s="121"/>
      <c r="BP31" s="121"/>
      <c r="BQ31" s="118">
        <v>25</v>
      </c>
      <c r="BR31" s="119"/>
      <c r="BS31" s="806"/>
      <c r="BT31" s="807"/>
      <c r="BU31" s="807"/>
      <c r="BV31" s="807"/>
      <c r="BW31" s="807"/>
      <c r="BX31" s="807"/>
      <c r="BY31" s="807"/>
      <c r="BZ31" s="807"/>
      <c r="CA31" s="807"/>
      <c r="CB31" s="807"/>
      <c r="CC31" s="807"/>
      <c r="CD31" s="807"/>
      <c r="CE31" s="807"/>
      <c r="CF31" s="807"/>
      <c r="CG31" s="808"/>
      <c r="CH31" s="819"/>
      <c r="CI31" s="820"/>
      <c r="CJ31" s="820"/>
      <c r="CK31" s="820"/>
      <c r="CL31" s="821"/>
      <c r="CM31" s="819"/>
      <c r="CN31" s="820"/>
      <c r="CO31" s="820"/>
      <c r="CP31" s="820"/>
      <c r="CQ31" s="821"/>
      <c r="CR31" s="819"/>
      <c r="CS31" s="820"/>
      <c r="CT31" s="820"/>
      <c r="CU31" s="820"/>
      <c r="CV31" s="821"/>
      <c r="CW31" s="819"/>
      <c r="CX31" s="820"/>
      <c r="CY31" s="820"/>
      <c r="CZ31" s="820"/>
      <c r="DA31" s="821"/>
      <c r="DB31" s="819"/>
      <c r="DC31" s="820"/>
      <c r="DD31" s="820"/>
      <c r="DE31" s="820"/>
      <c r="DF31" s="821"/>
      <c r="DG31" s="819"/>
      <c r="DH31" s="820"/>
      <c r="DI31" s="820"/>
      <c r="DJ31" s="820"/>
      <c r="DK31" s="821"/>
      <c r="DL31" s="819"/>
      <c r="DM31" s="820"/>
      <c r="DN31" s="820"/>
      <c r="DO31" s="820"/>
      <c r="DP31" s="821"/>
      <c r="DQ31" s="819"/>
      <c r="DR31" s="820"/>
      <c r="DS31" s="820"/>
      <c r="DT31" s="820"/>
      <c r="DU31" s="821"/>
      <c r="DV31" s="822"/>
      <c r="DW31" s="823"/>
      <c r="DX31" s="823"/>
      <c r="DY31" s="823"/>
      <c r="DZ31" s="824"/>
      <c r="EA31" s="102"/>
    </row>
    <row r="32" spans="1:131" s="103" customFormat="1" ht="26.25" customHeight="1">
      <c r="A32" s="122">
        <v>5</v>
      </c>
      <c r="B32" s="793" t="s">
        <v>349</v>
      </c>
      <c r="C32" s="794"/>
      <c r="D32" s="794"/>
      <c r="E32" s="794"/>
      <c r="F32" s="794"/>
      <c r="G32" s="794"/>
      <c r="H32" s="794"/>
      <c r="I32" s="794"/>
      <c r="J32" s="794"/>
      <c r="K32" s="794"/>
      <c r="L32" s="794"/>
      <c r="M32" s="794"/>
      <c r="N32" s="794"/>
      <c r="O32" s="794"/>
      <c r="P32" s="795"/>
      <c r="Q32" s="796">
        <v>1515</v>
      </c>
      <c r="R32" s="797"/>
      <c r="S32" s="797"/>
      <c r="T32" s="797"/>
      <c r="U32" s="797"/>
      <c r="V32" s="797">
        <v>1227</v>
      </c>
      <c r="W32" s="797"/>
      <c r="X32" s="797"/>
      <c r="Y32" s="797"/>
      <c r="Z32" s="797"/>
      <c r="AA32" s="798">
        <f t="shared" si="3"/>
        <v>288</v>
      </c>
      <c r="AB32" s="800"/>
      <c r="AC32" s="800"/>
      <c r="AD32" s="800"/>
      <c r="AE32" s="801"/>
      <c r="AF32" s="799">
        <v>1429</v>
      </c>
      <c r="AG32" s="800"/>
      <c r="AH32" s="800"/>
      <c r="AI32" s="800"/>
      <c r="AJ32" s="801"/>
      <c r="AK32" s="868">
        <v>10</v>
      </c>
      <c r="AL32" s="869"/>
      <c r="AM32" s="869"/>
      <c r="AN32" s="869"/>
      <c r="AO32" s="869"/>
      <c r="AP32" s="869">
        <v>2287</v>
      </c>
      <c r="AQ32" s="869"/>
      <c r="AR32" s="869"/>
      <c r="AS32" s="869"/>
      <c r="AT32" s="869"/>
      <c r="AU32" s="869">
        <v>41</v>
      </c>
      <c r="AV32" s="869"/>
      <c r="AW32" s="869"/>
      <c r="AX32" s="869"/>
      <c r="AY32" s="869"/>
      <c r="AZ32" s="870" t="s">
        <v>326</v>
      </c>
      <c r="BA32" s="870"/>
      <c r="BB32" s="870"/>
      <c r="BC32" s="870"/>
      <c r="BD32" s="870"/>
      <c r="BE32" s="866" t="s">
        <v>348</v>
      </c>
      <c r="BF32" s="866"/>
      <c r="BG32" s="866"/>
      <c r="BH32" s="866"/>
      <c r="BI32" s="867"/>
      <c r="BJ32" s="108"/>
      <c r="BK32" s="108"/>
      <c r="BL32" s="108"/>
      <c r="BM32" s="108"/>
      <c r="BN32" s="108"/>
      <c r="BO32" s="121"/>
      <c r="BP32" s="121"/>
      <c r="BQ32" s="118">
        <v>26</v>
      </c>
      <c r="BR32" s="119"/>
      <c r="BS32" s="806"/>
      <c r="BT32" s="807"/>
      <c r="BU32" s="807"/>
      <c r="BV32" s="807"/>
      <c r="BW32" s="807"/>
      <c r="BX32" s="807"/>
      <c r="BY32" s="807"/>
      <c r="BZ32" s="807"/>
      <c r="CA32" s="807"/>
      <c r="CB32" s="807"/>
      <c r="CC32" s="807"/>
      <c r="CD32" s="807"/>
      <c r="CE32" s="807"/>
      <c r="CF32" s="807"/>
      <c r="CG32" s="808"/>
      <c r="CH32" s="819"/>
      <c r="CI32" s="820"/>
      <c r="CJ32" s="820"/>
      <c r="CK32" s="820"/>
      <c r="CL32" s="821"/>
      <c r="CM32" s="819"/>
      <c r="CN32" s="820"/>
      <c r="CO32" s="820"/>
      <c r="CP32" s="820"/>
      <c r="CQ32" s="821"/>
      <c r="CR32" s="819"/>
      <c r="CS32" s="820"/>
      <c r="CT32" s="820"/>
      <c r="CU32" s="820"/>
      <c r="CV32" s="821"/>
      <c r="CW32" s="819"/>
      <c r="CX32" s="820"/>
      <c r="CY32" s="820"/>
      <c r="CZ32" s="820"/>
      <c r="DA32" s="821"/>
      <c r="DB32" s="819"/>
      <c r="DC32" s="820"/>
      <c r="DD32" s="820"/>
      <c r="DE32" s="820"/>
      <c r="DF32" s="821"/>
      <c r="DG32" s="819"/>
      <c r="DH32" s="820"/>
      <c r="DI32" s="820"/>
      <c r="DJ32" s="820"/>
      <c r="DK32" s="821"/>
      <c r="DL32" s="819"/>
      <c r="DM32" s="820"/>
      <c r="DN32" s="820"/>
      <c r="DO32" s="820"/>
      <c r="DP32" s="821"/>
      <c r="DQ32" s="819"/>
      <c r="DR32" s="820"/>
      <c r="DS32" s="820"/>
      <c r="DT32" s="820"/>
      <c r="DU32" s="821"/>
      <c r="DV32" s="822"/>
      <c r="DW32" s="823"/>
      <c r="DX32" s="823"/>
      <c r="DY32" s="823"/>
      <c r="DZ32" s="824"/>
      <c r="EA32" s="102"/>
    </row>
    <row r="33" spans="1:131" s="103" customFormat="1" ht="26.25" customHeight="1">
      <c r="A33" s="122">
        <v>6</v>
      </c>
      <c r="B33" s="793" t="s">
        <v>350</v>
      </c>
      <c r="C33" s="794"/>
      <c r="D33" s="794"/>
      <c r="E33" s="794"/>
      <c r="F33" s="794"/>
      <c r="G33" s="794"/>
      <c r="H33" s="794"/>
      <c r="I33" s="794"/>
      <c r="J33" s="794"/>
      <c r="K33" s="794"/>
      <c r="L33" s="794"/>
      <c r="M33" s="794"/>
      <c r="N33" s="794"/>
      <c r="O33" s="794"/>
      <c r="P33" s="795"/>
      <c r="Q33" s="796">
        <v>1553</v>
      </c>
      <c r="R33" s="797"/>
      <c r="S33" s="797"/>
      <c r="T33" s="797"/>
      <c r="U33" s="797"/>
      <c r="V33" s="797">
        <v>1480</v>
      </c>
      <c r="W33" s="797"/>
      <c r="X33" s="797"/>
      <c r="Y33" s="797"/>
      <c r="Z33" s="797"/>
      <c r="AA33" s="798">
        <v>74</v>
      </c>
      <c r="AB33" s="800"/>
      <c r="AC33" s="800"/>
      <c r="AD33" s="800"/>
      <c r="AE33" s="801"/>
      <c r="AF33" s="799">
        <v>858</v>
      </c>
      <c r="AG33" s="800"/>
      <c r="AH33" s="800"/>
      <c r="AI33" s="800"/>
      <c r="AJ33" s="801"/>
      <c r="AK33" s="868">
        <v>485</v>
      </c>
      <c r="AL33" s="869"/>
      <c r="AM33" s="869"/>
      <c r="AN33" s="869"/>
      <c r="AO33" s="869"/>
      <c r="AP33" s="869">
        <v>12690</v>
      </c>
      <c r="AQ33" s="869"/>
      <c r="AR33" s="869"/>
      <c r="AS33" s="869"/>
      <c r="AT33" s="869"/>
      <c r="AU33" s="869">
        <v>3921</v>
      </c>
      <c r="AV33" s="869"/>
      <c r="AW33" s="869"/>
      <c r="AX33" s="869"/>
      <c r="AY33" s="869"/>
      <c r="AZ33" s="870" t="s">
        <v>326</v>
      </c>
      <c r="BA33" s="870"/>
      <c r="BB33" s="870"/>
      <c r="BC33" s="870"/>
      <c r="BD33" s="870"/>
      <c r="BE33" s="866" t="s">
        <v>348</v>
      </c>
      <c r="BF33" s="866"/>
      <c r="BG33" s="866"/>
      <c r="BH33" s="866"/>
      <c r="BI33" s="867"/>
      <c r="BJ33" s="108"/>
      <c r="BK33" s="108"/>
      <c r="BL33" s="108"/>
      <c r="BM33" s="108"/>
      <c r="BN33" s="108"/>
      <c r="BO33" s="121"/>
      <c r="BP33" s="121"/>
      <c r="BQ33" s="118">
        <v>27</v>
      </c>
      <c r="BR33" s="119"/>
      <c r="BS33" s="806"/>
      <c r="BT33" s="807"/>
      <c r="BU33" s="807"/>
      <c r="BV33" s="807"/>
      <c r="BW33" s="807"/>
      <c r="BX33" s="807"/>
      <c r="BY33" s="807"/>
      <c r="BZ33" s="807"/>
      <c r="CA33" s="807"/>
      <c r="CB33" s="807"/>
      <c r="CC33" s="807"/>
      <c r="CD33" s="807"/>
      <c r="CE33" s="807"/>
      <c r="CF33" s="807"/>
      <c r="CG33" s="808"/>
      <c r="CH33" s="819"/>
      <c r="CI33" s="820"/>
      <c r="CJ33" s="820"/>
      <c r="CK33" s="820"/>
      <c r="CL33" s="821"/>
      <c r="CM33" s="819"/>
      <c r="CN33" s="820"/>
      <c r="CO33" s="820"/>
      <c r="CP33" s="820"/>
      <c r="CQ33" s="821"/>
      <c r="CR33" s="819"/>
      <c r="CS33" s="820"/>
      <c r="CT33" s="820"/>
      <c r="CU33" s="820"/>
      <c r="CV33" s="821"/>
      <c r="CW33" s="819"/>
      <c r="CX33" s="820"/>
      <c r="CY33" s="820"/>
      <c r="CZ33" s="820"/>
      <c r="DA33" s="821"/>
      <c r="DB33" s="819"/>
      <c r="DC33" s="820"/>
      <c r="DD33" s="820"/>
      <c r="DE33" s="820"/>
      <c r="DF33" s="821"/>
      <c r="DG33" s="819"/>
      <c r="DH33" s="820"/>
      <c r="DI33" s="820"/>
      <c r="DJ33" s="820"/>
      <c r="DK33" s="821"/>
      <c r="DL33" s="819"/>
      <c r="DM33" s="820"/>
      <c r="DN33" s="820"/>
      <c r="DO33" s="820"/>
      <c r="DP33" s="821"/>
      <c r="DQ33" s="819"/>
      <c r="DR33" s="820"/>
      <c r="DS33" s="820"/>
      <c r="DT33" s="820"/>
      <c r="DU33" s="821"/>
      <c r="DV33" s="822"/>
      <c r="DW33" s="823"/>
      <c r="DX33" s="823"/>
      <c r="DY33" s="823"/>
      <c r="DZ33" s="824"/>
      <c r="EA33" s="102"/>
    </row>
    <row r="34" spans="1:131" s="103" customFormat="1" ht="26.25" customHeight="1">
      <c r="A34" s="122">
        <v>7</v>
      </c>
      <c r="B34" s="793" t="s">
        <v>351</v>
      </c>
      <c r="C34" s="794"/>
      <c r="D34" s="794"/>
      <c r="E34" s="794"/>
      <c r="F34" s="794"/>
      <c r="G34" s="794"/>
      <c r="H34" s="794"/>
      <c r="I34" s="794"/>
      <c r="J34" s="794"/>
      <c r="K34" s="794"/>
      <c r="L34" s="794"/>
      <c r="M34" s="794"/>
      <c r="N34" s="794"/>
      <c r="O34" s="794"/>
      <c r="P34" s="795"/>
      <c r="Q34" s="796">
        <v>1801</v>
      </c>
      <c r="R34" s="797"/>
      <c r="S34" s="797"/>
      <c r="T34" s="797"/>
      <c r="U34" s="797"/>
      <c r="V34" s="797">
        <v>1795</v>
      </c>
      <c r="W34" s="797"/>
      <c r="X34" s="797"/>
      <c r="Y34" s="797"/>
      <c r="Z34" s="797"/>
      <c r="AA34" s="798">
        <v>5</v>
      </c>
      <c r="AB34" s="800"/>
      <c r="AC34" s="800"/>
      <c r="AD34" s="800"/>
      <c r="AE34" s="801"/>
      <c r="AF34" s="799" t="s">
        <v>67</v>
      </c>
      <c r="AG34" s="800"/>
      <c r="AH34" s="800"/>
      <c r="AI34" s="800"/>
      <c r="AJ34" s="801"/>
      <c r="AK34" s="868">
        <v>58</v>
      </c>
      <c r="AL34" s="869"/>
      <c r="AM34" s="869"/>
      <c r="AN34" s="869"/>
      <c r="AO34" s="869"/>
      <c r="AP34" s="869">
        <v>1610</v>
      </c>
      <c r="AQ34" s="869"/>
      <c r="AR34" s="869"/>
      <c r="AS34" s="869"/>
      <c r="AT34" s="869"/>
      <c r="AU34" s="869" t="s">
        <v>326</v>
      </c>
      <c r="AV34" s="869"/>
      <c r="AW34" s="869"/>
      <c r="AX34" s="869"/>
      <c r="AY34" s="869"/>
      <c r="AZ34" s="870" t="s">
        <v>326</v>
      </c>
      <c r="BA34" s="870"/>
      <c r="BB34" s="870"/>
      <c r="BC34" s="870"/>
      <c r="BD34" s="870"/>
      <c r="BE34" s="866" t="s">
        <v>352</v>
      </c>
      <c r="BF34" s="866"/>
      <c r="BG34" s="866"/>
      <c r="BH34" s="866"/>
      <c r="BI34" s="867"/>
      <c r="BJ34" s="108"/>
      <c r="BK34" s="108"/>
      <c r="BL34" s="108"/>
      <c r="BM34" s="108"/>
      <c r="BN34" s="108"/>
      <c r="BO34" s="121"/>
      <c r="BP34" s="121"/>
      <c r="BQ34" s="118">
        <v>28</v>
      </c>
      <c r="BR34" s="119"/>
      <c r="BS34" s="806"/>
      <c r="BT34" s="807"/>
      <c r="BU34" s="807"/>
      <c r="BV34" s="807"/>
      <c r="BW34" s="807"/>
      <c r="BX34" s="807"/>
      <c r="BY34" s="807"/>
      <c r="BZ34" s="807"/>
      <c r="CA34" s="807"/>
      <c r="CB34" s="807"/>
      <c r="CC34" s="807"/>
      <c r="CD34" s="807"/>
      <c r="CE34" s="807"/>
      <c r="CF34" s="807"/>
      <c r="CG34" s="808"/>
      <c r="CH34" s="819"/>
      <c r="CI34" s="820"/>
      <c r="CJ34" s="820"/>
      <c r="CK34" s="820"/>
      <c r="CL34" s="821"/>
      <c r="CM34" s="819"/>
      <c r="CN34" s="820"/>
      <c r="CO34" s="820"/>
      <c r="CP34" s="820"/>
      <c r="CQ34" s="821"/>
      <c r="CR34" s="819"/>
      <c r="CS34" s="820"/>
      <c r="CT34" s="820"/>
      <c r="CU34" s="820"/>
      <c r="CV34" s="821"/>
      <c r="CW34" s="819"/>
      <c r="CX34" s="820"/>
      <c r="CY34" s="820"/>
      <c r="CZ34" s="820"/>
      <c r="DA34" s="821"/>
      <c r="DB34" s="819"/>
      <c r="DC34" s="820"/>
      <c r="DD34" s="820"/>
      <c r="DE34" s="820"/>
      <c r="DF34" s="821"/>
      <c r="DG34" s="819"/>
      <c r="DH34" s="820"/>
      <c r="DI34" s="820"/>
      <c r="DJ34" s="820"/>
      <c r="DK34" s="821"/>
      <c r="DL34" s="819"/>
      <c r="DM34" s="820"/>
      <c r="DN34" s="820"/>
      <c r="DO34" s="820"/>
      <c r="DP34" s="821"/>
      <c r="DQ34" s="819"/>
      <c r="DR34" s="820"/>
      <c r="DS34" s="820"/>
      <c r="DT34" s="820"/>
      <c r="DU34" s="821"/>
      <c r="DV34" s="822"/>
      <c r="DW34" s="823"/>
      <c r="DX34" s="823"/>
      <c r="DY34" s="823"/>
      <c r="DZ34" s="824"/>
      <c r="EA34" s="102"/>
    </row>
    <row r="35" spans="1:131" s="103" customFormat="1" ht="26.25" customHeight="1">
      <c r="A35" s="122">
        <v>8</v>
      </c>
      <c r="B35" s="793"/>
      <c r="C35" s="794"/>
      <c r="D35" s="794"/>
      <c r="E35" s="794"/>
      <c r="F35" s="794"/>
      <c r="G35" s="794"/>
      <c r="H35" s="794"/>
      <c r="I35" s="794"/>
      <c r="J35" s="794"/>
      <c r="K35" s="794"/>
      <c r="L35" s="794"/>
      <c r="M35" s="794"/>
      <c r="N35" s="794"/>
      <c r="O35" s="794"/>
      <c r="P35" s="795"/>
      <c r="Q35" s="796"/>
      <c r="R35" s="797"/>
      <c r="S35" s="797"/>
      <c r="T35" s="797"/>
      <c r="U35" s="797"/>
      <c r="V35" s="797"/>
      <c r="W35" s="797"/>
      <c r="X35" s="797"/>
      <c r="Y35" s="797"/>
      <c r="Z35" s="797"/>
      <c r="AA35" s="797"/>
      <c r="AB35" s="797"/>
      <c r="AC35" s="797"/>
      <c r="AD35" s="797"/>
      <c r="AE35" s="798"/>
      <c r="AF35" s="799"/>
      <c r="AG35" s="800"/>
      <c r="AH35" s="800"/>
      <c r="AI35" s="800"/>
      <c r="AJ35" s="801"/>
      <c r="AK35" s="868"/>
      <c r="AL35" s="869"/>
      <c r="AM35" s="869"/>
      <c r="AN35" s="869"/>
      <c r="AO35" s="869"/>
      <c r="AP35" s="869"/>
      <c r="AQ35" s="869"/>
      <c r="AR35" s="869"/>
      <c r="AS35" s="869"/>
      <c r="AT35" s="869"/>
      <c r="AU35" s="869"/>
      <c r="AV35" s="869"/>
      <c r="AW35" s="869"/>
      <c r="AX35" s="869"/>
      <c r="AY35" s="869"/>
      <c r="AZ35" s="870"/>
      <c r="BA35" s="870"/>
      <c r="BB35" s="870"/>
      <c r="BC35" s="870"/>
      <c r="BD35" s="870"/>
      <c r="BE35" s="866"/>
      <c r="BF35" s="866"/>
      <c r="BG35" s="866"/>
      <c r="BH35" s="866"/>
      <c r="BI35" s="867"/>
      <c r="BJ35" s="108"/>
      <c r="BK35" s="108"/>
      <c r="BL35" s="108"/>
      <c r="BM35" s="108"/>
      <c r="BN35" s="108"/>
      <c r="BO35" s="121"/>
      <c r="BP35" s="121"/>
      <c r="BQ35" s="118">
        <v>29</v>
      </c>
      <c r="BR35" s="119"/>
      <c r="BS35" s="806"/>
      <c r="BT35" s="807"/>
      <c r="BU35" s="807"/>
      <c r="BV35" s="807"/>
      <c r="BW35" s="807"/>
      <c r="BX35" s="807"/>
      <c r="BY35" s="807"/>
      <c r="BZ35" s="807"/>
      <c r="CA35" s="807"/>
      <c r="CB35" s="807"/>
      <c r="CC35" s="807"/>
      <c r="CD35" s="807"/>
      <c r="CE35" s="807"/>
      <c r="CF35" s="807"/>
      <c r="CG35" s="808"/>
      <c r="CH35" s="819"/>
      <c r="CI35" s="820"/>
      <c r="CJ35" s="820"/>
      <c r="CK35" s="820"/>
      <c r="CL35" s="821"/>
      <c r="CM35" s="819"/>
      <c r="CN35" s="820"/>
      <c r="CO35" s="820"/>
      <c r="CP35" s="820"/>
      <c r="CQ35" s="821"/>
      <c r="CR35" s="819"/>
      <c r="CS35" s="820"/>
      <c r="CT35" s="820"/>
      <c r="CU35" s="820"/>
      <c r="CV35" s="821"/>
      <c r="CW35" s="819"/>
      <c r="CX35" s="820"/>
      <c r="CY35" s="820"/>
      <c r="CZ35" s="820"/>
      <c r="DA35" s="821"/>
      <c r="DB35" s="819"/>
      <c r="DC35" s="820"/>
      <c r="DD35" s="820"/>
      <c r="DE35" s="820"/>
      <c r="DF35" s="821"/>
      <c r="DG35" s="819"/>
      <c r="DH35" s="820"/>
      <c r="DI35" s="820"/>
      <c r="DJ35" s="820"/>
      <c r="DK35" s="821"/>
      <c r="DL35" s="819"/>
      <c r="DM35" s="820"/>
      <c r="DN35" s="820"/>
      <c r="DO35" s="820"/>
      <c r="DP35" s="821"/>
      <c r="DQ35" s="819"/>
      <c r="DR35" s="820"/>
      <c r="DS35" s="820"/>
      <c r="DT35" s="820"/>
      <c r="DU35" s="821"/>
      <c r="DV35" s="822"/>
      <c r="DW35" s="823"/>
      <c r="DX35" s="823"/>
      <c r="DY35" s="823"/>
      <c r="DZ35" s="824"/>
      <c r="EA35" s="102"/>
    </row>
    <row r="36" spans="1:131" s="103" customFormat="1" ht="26.25" customHeight="1">
      <c r="A36" s="122">
        <v>9</v>
      </c>
      <c r="B36" s="793"/>
      <c r="C36" s="794"/>
      <c r="D36" s="794"/>
      <c r="E36" s="794"/>
      <c r="F36" s="794"/>
      <c r="G36" s="794"/>
      <c r="H36" s="794"/>
      <c r="I36" s="794"/>
      <c r="J36" s="794"/>
      <c r="K36" s="794"/>
      <c r="L36" s="794"/>
      <c r="M36" s="794"/>
      <c r="N36" s="794"/>
      <c r="O36" s="794"/>
      <c r="P36" s="795"/>
      <c r="Q36" s="796"/>
      <c r="R36" s="797"/>
      <c r="S36" s="797"/>
      <c r="T36" s="797"/>
      <c r="U36" s="797"/>
      <c r="V36" s="797"/>
      <c r="W36" s="797"/>
      <c r="X36" s="797"/>
      <c r="Y36" s="797"/>
      <c r="Z36" s="797"/>
      <c r="AA36" s="797"/>
      <c r="AB36" s="797"/>
      <c r="AC36" s="797"/>
      <c r="AD36" s="797"/>
      <c r="AE36" s="798"/>
      <c r="AF36" s="799"/>
      <c r="AG36" s="800"/>
      <c r="AH36" s="800"/>
      <c r="AI36" s="800"/>
      <c r="AJ36" s="801"/>
      <c r="AK36" s="868"/>
      <c r="AL36" s="869"/>
      <c r="AM36" s="869"/>
      <c r="AN36" s="869"/>
      <c r="AO36" s="869"/>
      <c r="AP36" s="869"/>
      <c r="AQ36" s="869"/>
      <c r="AR36" s="869"/>
      <c r="AS36" s="869"/>
      <c r="AT36" s="869"/>
      <c r="AU36" s="869"/>
      <c r="AV36" s="869"/>
      <c r="AW36" s="869"/>
      <c r="AX36" s="869"/>
      <c r="AY36" s="869"/>
      <c r="AZ36" s="870"/>
      <c r="BA36" s="870"/>
      <c r="BB36" s="870"/>
      <c r="BC36" s="870"/>
      <c r="BD36" s="870"/>
      <c r="BE36" s="866"/>
      <c r="BF36" s="866"/>
      <c r="BG36" s="866"/>
      <c r="BH36" s="866"/>
      <c r="BI36" s="867"/>
      <c r="BJ36" s="108"/>
      <c r="BK36" s="108"/>
      <c r="BL36" s="108"/>
      <c r="BM36" s="108"/>
      <c r="BN36" s="108"/>
      <c r="BO36" s="121"/>
      <c r="BP36" s="121"/>
      <c r="BQ36" s="118">
        <v>30</v>
      </c>
      <c r="BR36" s="119"/>
      <c r="BS36" s="806"/>
      <c r="BT36" s="807"/>
      <c r="BU36" s="807"/>
      <c r="BV36" s="807"/>
      <c r="BW36" s="807"/>
      <c r="BX36" s="807"/>
      <c r="BY36" s="807"/>
      <c r="BZ36" s="807"/>
      <c r="CA36" s="807"/>
      <c r="CB36" s="807"/>
      <c r="CC36" s="807"/>
      <c r="CD36" s="807"/>
      <c r="CE36" s="807"/>
      <c r="CF36" s="807"/>
      <c r="CG36" s="808"/>
      <c r="CH36" s="819"/>
      <c r="CI36" s="820"/>
      <c r="CJ36" s="820"/>
      <c r="CK36" s="820"/>
      <c r="CL36" s="821"/>
      <c r="CM36" s="819"/>
      <c r="CN36" s="820"/>
      <c r="CO36" s="820"/>
      <c r="CP36" s="820"/>
      <c r="CQ36" s="821"/>
      <c r="CR36" s="819"/>
      <c r="CS36" s="820"/>
      <c r="CT36" s="820"/>
      <c r="CU36" s="820"/>
      <c r="CV36" s="821"/>
      <c r="CW36" s="819"/>
      <c r="CX36" s="820"/>
      <c r="CY36" s="820"/>
      <c r="CZ36" s="820"/>
      <c r="DA36" s="821"/>
      <c r="DB36" s="819"/>
      <c r="DC36" s="820"/>
      <c r="DD36" s="820"/>
      <c r="DE36" s="820"/>
      <c r="DF36" s="821"/>
      <c r="DG36" s="819"/>
      <c r="DH36" s="820"/>
      <c r="DI36" s="820"/>
      <c r="DJ36" s="820"/>
      <c r="DK36" s="821"/>
      <c r="DL36" s="819"/>
      <c r="DM36" s="820"/>
      <c r="DN36" s="820"/>
      <c r="DO36" s="820"/>
      <c r="DP36" s="821"/>
      <c r="DQ36" s="819"/>
      <c r="DR36" s="820"/>
      <c r="DS36" s="820"/>
      <c r="DT36" s="820"/>
      <c r="DU36" s="821"/>
      <c r="DV36" s="822"/>
      <c r="DW36" s="823"/>
      <c r="DX36" s="823"/>
      <c r="DY36" s="823"/>
      <c r="DZ36" s="824"/>
      <c r="EA36" s="102"/>
    </row>
    <row r="37" spans="1:131" s="103" customFormat="1" ht="26.25" customHeight="1">
      <c r="A37" s="122">
        <v>10</v>
      </c>
      <c r="B37" s="793"/>
      <c r="C37" s="794"/>
      <c r="D37" s="794"/>
      <c r="E37" s="794"/>
      <c r="F37" s="794"/>
      <c r="G37" s="794"/>
      <c r="H37" s="794"/>
      <c r="I37" s="794"/>
      <c r="J37" s="794"/>
      <c r="K37" s="794"/>
      <c r="L37" s="794"/>
      <c r="M37" s="794"/>
      <c r="N37" s="794"/>
      <c r="O37" s="794"/>
      <c r="P37" s="795"/>
      <c r="Q37" s="796"/>
      <c r="R37" s="797"/>
      <c r="S37" s="797"/>
      <c r="T37" s="797"/>
      <c r="U37" s="797"/>
      <c r="V37" s="797"/>
      <c r="W37" s="797"/>
      <c r="X37" s="797"/>
      <c r="Y37" s="797"/>
      <c r="Z37" s="797"/>
      <c r="AA37" s="797"/>
      <c r="AB37" s="797"/>
      <c r="AC37" s="797"/>
      <c r="AD37" s="797"/>
      <c r="AE37" s="798"/>
      <c r="AF37" s="799"/>
      <c r="AG37" s="800"/>
      <c r="AH37" s="800"/>
      <c r="AI37" s="800"/>
      <c r="AJ37" s="801"/>
      <c r="AK37" s="868"/>
      <c r="AL37" s="869"/>
      <c r="AM37" s="869"/>
      <c r="AN37" s="869"/>
      <c r="AO37" s="869"/>
      <c r="AP37" s="869"/>
      <c r="AQ37" s="869"/>
      <c r="AR37" s="869"/>
      <c r="AS37" s="869"/>
      <c r="AT37" s="869"/>
      <c r="AU37" s="869"/>
      <c r="AV37" s="869"/>
      <c r="AW37" s="869"/>
      <c r="AX37" s="869"/>
      <c r="AY37" s="869"/>
      <c r="AZ37" s="870"/>
      <c r="BA37" s="870"/>
      <c r="BB37" s="870"/>
      <c r="BC37" s="870"/>
      <c r="BD37" s="870"/>
      <c r="BE37" s="866"/>
      <c r="BF37" s="866"/>
      <c r="BG37" s="866"/>
      <c r="BH37" s="866"/>
      <c r="BI37" s="867"/>
      <c r="BJ37" s="108"/>
      <c r="BK37" s="108"/>
      <c r="BL37" s="108"/>
      <c r="BM37" s="108"/>
      <c r="BN37" s="108"/>
      <c r="BO37" s="121"/>
      <c r="BP37" s="121"/>
      <c r="BQ37" s="118">
        <v>31</v>
      </c>
      <c r="BR37" s="119"/>
      <c r="BS37" s="806"/>
      <c r="BT37" s="807"/>
      <c r="BU37" s="807"/>
      <c r="BV37" s="807"/>
      <c r="BW37" s="807"/>
      <c r="BX37" s="807"/>
      <c r="BY37" s="807"/>
      <c r="BZ37" s="807"/>
      <c r="CA37" s="807"/>
      <c r="CB37" s="807"/>
      <c r="CC37" s="807"/>
      <c r="CD37" s="807"/>
      <c r="CE37" s="807"/>
      <c r="CF37" s="807"/>
      <c r="CG37" s="808"/>
      <c r="CH37" s="819"/>
      <c r="CI37" s="820"/>
      <c r="CJ37" s="820"/>
      <c r="CK37" s="820"/>
      <c r="CL37" s="821"/>
      <c r="CM37" s="819"/>
      <c r="CN37" s="820"/>
      <c r="CO37" s="820"/>
      <c r="CP37" s="820"/>
      <c r="CQ37" s="821"/>
      <c r="CR37" s="819"/>
      <c r="CS37" s="820"/>
      <c r="CT37" s="820"/>
      <c r="CU37" s="820"/>
      <c r="CV37" s="821"/>
      <c r="CW37" s="819"/>
      <c r="CX37" s="820"/>
      <c r="CY37" s="820"/>
      <c r="CZ37" s="820"/>
      <c r="DA37" s="821"/>
      <c r="DB37" s="819"/>
      <c r="DC37" s="820"/>
      <c r="DD37" s="820"/>
      <c r="DE37" s="820"/>
      <c r="DF37" s="821"/>
      <c r="DG37" s="819"/>
      <c r="DH37" s="820"/>
      <c r="DI37" s="820"/>
      <c r="DJ37" s="820"/>
      <c r="DK37" s="821"/>
      <c r="DL37" s="819"/>
      <c r="DM37" s="820"/>
      <c r="DN37" s="820"/>
      <c r="DO37" s="820"/>
      <c r="DP37" s="821"/>
      <c r="DQ37" s="819"/>
      <c r="DR37" s="820"/>
      <c r="DS37" s="820"/>
      <c r="DT37" s="820"/>
      <c r="DU37" s="821"/>
      <c r="DV37" s="822"/>
      <c r="DW37" s="823"/>
      <c r="DX37" s="823"/>
      <c r="DY37" s="823"/>
      <c r="DZ37" s="824"/>
      <c r="EA37" s="102"/>
    </row>
    <row r="38" spans="1:131" s="103" customFormat="1" ht="26.25" customHeight="1">
      <c r="A38" s="122">
        <v>11</v>
      </c>
      <c r="B38" s="793"/>
      <c r="C38" s="794"/>
      <c r="D38" s="794"/>
      <c r="E38" s="794"/>
      <c r="F38" s="794"/>
      <c r="G38" s="794"/>
      <c r="H38" s="794"/>
      <c r="I38" s="794"/>
      <c r="J38" s="794"/>
      <c r="K38" s="794"/>
      <c r="L38" s="794"/>
      <c r="M38" s="794"/>
      <c r="N38" s="794"/>
      <c r="O38" s="794"/>
      <c r="P38" s="795"/>
      <c r="Q38" s="796"/>
      <c r="R38" s="797"/>
      <c r="S38" s="797"/>
      <c r="T38" s="797"/>
      <c r="U38" s="797"/>
      <c r="V38" s="797"/>
      <c r="W38" s="797"/>
      <c r="X38" s="797"/>
      <c r="Y38" s="797"/>
      <c r="Z38" s="797"/>
      <c r="AA38" s="797"/>
      <c r="AB38" s="797"/>
      <c r="AC38" s="797"/>
      <c r="AD38" s="797"/>
      <c r="AE38" s="798"/>
      <c r="AF38" s="799"/>
      <c r="AG38" s="800"/>
      <c r="AH38" s="800"/>
      <c r="AI38" s="800"/>
      <c r="AJ38" s="801"/>
      <c r="AK38" s="868"/>
      <c r="AL38" s="869"/>
      <c r="AM38" s="869"/>
      <c r="AN38" s="869"/>
      <c r="AO38" s="869"/>
      <c r="AP38" s="869"/>
      <c r="AQ38" s="869"/>
      <c r="AR38" s="869"/>
      <c r="AS38" s="869"/>
      <c r="AT38" s="869"/>
      <c r="AU38" s="869"/>
      <c r="AV38" s="869"/>
      <c r="AW38" s="869"/>
      <c r="AX38" s="869"/>
      <c r="AY38" s="869"/>
      <c r="AZ38" s="870"/>
      <c r="BA38" s="870"/>
      <c r="BB38" s="870"/>
      <c r="BC38" s="870"/>
      <c r="BD38" s="870"/>
      <c r="BE38" s="866"/>
      <c r="BF38" s="866"/>
      <c r="BG38" s="866"/>
      <c r="BH38" s="866"/>
      <c r="BI38" s="867"/>
      <c r="BJ38" s="108"/>
      <c r="BK38" s="108"/>
      <c r="BL38" s="108"/>
      <c r="BM38" s="108"/>
      <c r="BN38" s="108"/>
      <c r="BO38" s="121"/>
      <c r="BP38" s="121"/>
      <c r="BQ38" s="118">
        <v>32</v>
      </c>
      <c r="BR38" s="119"/>
      <c r="BS38" s="806"/>
      <c r="BT38" s="807"/>
      <c r="BU38" s="807"/>
      <c r="BV38" s="807"/>
      <c r="BW38" s="807"/>
      <c r="BX38" s="807"/>
      <c r="BY38" s="807"/>
      <c r="BZ38" s="807"/>
      <c r="CA38" s="807"/>
      <c r="CB38" s="807"/>
      <c r="CC38" s="807"/>
      <c r="CD38" s="807"/>
      <c r="CE38" s="807"/>
      <c r="CF38" s="807"/>
      <c r="CG38" s="808"/>
      <c r="CH38" s="819"/>
      <c r="CI38" s="820"/>
      <c r="CJ38" s="820"/>
      <c r="CK38" s="820"/>
      <c r="CL38" s="821"/>
      <c r="CM38" s="819"/>
      <c r="CN38" s="820"/>
      <c r="CO38" s="820"/>
      <c r="CP38" s="820"/>
      <c r="CQ38" s="821"/>
      <c r="CR38" s="819"/>
      <c r="CS38" s="820"/>
      <c r="CT38" s="820"/>
      <c r="CU38" s="820"/>
      <c r="CV38" s="821"/>
      <c r="CW38" s="819"/>
      <c r="CX38" s="820"/>
      <c r="CY38" s="820"/>
      <c r="CZ38" s="820"/>
      <c r="DA38" s="821"/>
      <c r="DB38" s="819"/>
      <c r="DC38" s="820"/>
      <c r="DD38" s="820"/>
      <c r="DE38" s="820"/>
      <c r="DF38" s="821"/>
      <c r="DG38" s="819"/>
      <c r="DH38" s="820"/>
      <c r="DI38" s="820"/>
      <c r="DJ38" s="820"/>
      <c r="DK38" s="821"/>
      <c r="DL38" s="819"/>
      <c r="DM38" s="820"/>
      <c r="DN38" s="820"/>
      <c r="DO38" s="820"/>
      <c r="DP38" s="821"/>
      <c r="DQ38" s="819"/>
      <c r="DR38" s="820"/>
      <c r="DS38" s="820"/>
      <c r="DT38" s="820"/>
      <c r="DU38" s="821"/>
      <c r="DV38" s="822"/>
      <c r="DW38" s="823"/>
      <c r="DX38" s="823"/>
      <c r="DY38" s="823"/>
      <c r="DZ38" s="824"/>
      <c r="EA38" s="102"/>
    </row>
    <row r="39" spans="1:131" s="103" customFormat="1" ht="26.25" customHeight="1">
      <c r="A39" s="122">
        <v>12</v>
      </c>
      <c r="B39" s="793"/>
      <c r="C39" s="794"/>
      <c r="D39" s="794"/>
      <c r="E39" s="794"/>
      <c r="F39" s="794"/>
      <c r="G39" s="794"/>
      <c r="H39" s="794"/>
      <c r="I39" s="794"/>
      <c r="J39" s="794"/>
      <c r="K39" s="794"/>
      <c r="L39" s="794"/>
      <c r="M39" s="794"/>
      <c r="N39" s="794"/>
      <c r="O39" s="794"/>
      <c r="P39" s="795"/>
      <c r="Q39" s="796"/>
      <c r="R39" s="797"/>
      <c r="S39" s="797"/>
      <c r="T39" s="797"/>
      <c r="U39" s="797"/>
      <c r="V39" s="797"/>
      <c r="W39" s="797"/>
      <c r="X39" s="797"/>
      <c r="Y39" s="797"/>
      <c r="Z39" s="797"/>
      <c r="AA39" s="797"/>
      <c r="AB39" s="797"/>
      <c r="AC39" s="797"/>
      <c r="AD39" s="797"/>
      <c r="AE39" s="798"/>
      <c r="AF39" s="799"/>
      <c r="AG39" s="800"/>
      <c r="AH39" s="800"/>
      <c r="AI39" s="800"/>
      <c r="AJ39" s="801"/>
      <c r="AK39" s="868"/>
      <c r="AL39" s="869"/>
      <c r="AM39" s="869"/>
      <c r="AN39" s="869"/>
      <c r="AO39" s="869"/>
      <c r="AP39" s="869"/>
      <c r="AQ39" s="869"/>
      <c r="AR39" s="869"/>
      <c r="AS39" s="869"/>
      <c r="AT39" s="869"/>
      <c r="AU39" s="869"/>
      <c r="AV39" s="869"/>
      <c r="AW39" s="869"/>
      <c r="AX39" s="869"/>
      <c r="AY39" s="869"/>
      <c r="AZ39" s="870"/>
      <c r="BA39" s="870"/>
      <c r="BB39" s="870"/>
      <c r="BC39" s="870"/>
      <c r="BD39" s="870"/>
      <c r="BE39" s="866"/>
      <c r="BF39" s="866"/>
      <c r="BG39" s="866"/>
      <c r="BH39" s="866"/>
      <c r="BI39" s="867"/>
      <c r="BJ39" s="108"/>
      <c r="BK39" s="108"/>
      <c r="BL39" s="108"/>
      <c r="BM39" s="108"/>
      <c r="BN39" s="108"/>
      <c r="BO39" s="121"/>
      <c r="BP39" s="121"/>
      <c r="BQ39" s="118">
        <v>33</v>
      </c>
      <c r="BR39" s="119"/>
      <c r="BS39" s="806"/>
      <c r="BT39" s="807"/>
      <c r="BU39" s="807"/>
      <c r="BV39" s="807"/>
      <c r="BW39" s="807"/>
      <c r="BX39" s="807"/>
      <c r="BY39" s="807"/>
      <c r="BZ39" s="807"/>
      <c r="CA39" s="807"/>
      <c r="CB39" s="807"/>
      <c r="CC39" s="807"/>
      <c r="CD39" s="807"/>
      <c r="CE39" s="807"/>
      <c r="CF39" s="807"/>
      <c r="CG39" s="808"/>
      <c r="CH39" s="819"/>
      <c r="CI39" s="820"/>
      <c r="CJ39" s="820"/>
      <c r="CK39" s="820"/>
      <c r="CL39" s="821"/>
      <c r="CM39" s="819"/>
      <c r="CN39" s="820"/>
      <c r="CO39" s="820"/>
      <c r="CP39" s="820"/>
      <c r="CQ39" s="821"/>
      <c r="CR39" s="819"/>
      <c r="CS39" s="820"/>
      <c r="CT39" s="820"/>
      <c r="CU39" s="820"/>
      <c r="CV39" s="821"/>
      <c r="CW39" s="819"/>
      <c r="CX39" s="820"/>
      <c r="CY39" s="820"/>
      <c r="CZ39" s="820"/>
      <c r="DA39" s="821"/>
      <c r="DB39" s="819"/>
      <c r="DC39" s="820"/>
      <c r="DD39" s="820"/>
      <c r="DE39" s="820"/>
      <c r="DF39" s="821"/>
      <c r="DG39" s="819"/>
      <c r="DH39" s="820"/>
      <c r="DI39" s="820"/>
      <c r="DJ39" s="820"/>
      <c r="DK39" s="821"/>
      <c r="DL39" s="819"/>
      <c r="DM39" s="820"/>
      <c r="DN39" s="820"/>
      <c r="DO39" s="820"/>
      <c r="DP39" s="821"/>
      <c r="DQ39" s="819"/>
      <c r="DR39" s="820"/>
      <c r="DS39" s="820"/>
      <c r="DT39" s="820"/>
      <c r="DU39" s="821"/>
      <c r="DV39" s="822"/>
      <c r="DW39" s="823"/>
      <c r="DX39" s="823"/>
      <c r="DY39" s="823"/>
      <c r="DZ39" s="824"/>
      <c r="EA39" s="102"/>
    </row>
    <row r="40" spans="1:131" s="103" customFormat="1" ht="26.25" customHeight="1">
      <c r="A40" s="117">
        <v>13</v>
      </c>
      <c r="B40" s="793"/>
      <c r="C40" s="794"/>
      <c r="D40" s="794"/>
      <c r="E40" s="794"/>
      <c r="F40" s="794"/>
      <c r="G40" s="794"/>
      <c r="H40" s="794"/>
      <c r="I40" s="794"/>
      <c r="J40" s="794"/>
      <c r="K40" s="794"/>
      <c r="L40" s="794"/>
      <c r="M40" s="794"/>
      <c r="N40" s="794"/>
      <c r="O40" s="794"/>
      <c r="P40" s="795"/>
      <c r="Q40" s="796"/>
      <c r="R40" s="797"/>
      <c r="S40" s="797"/>
      <c r="T40" s="797"/>
      <c r="U40" s="797"/>
      <c r="V40" s="797"/>
      <c r="W40" s="797"/>
      <c r="X40" s="797"/>
      <c r="Y40" s="797"/>
      <c r="Z40" s="797"/>
      <c r="AA40" s="797"/>
      <c r="AB40" s="797"/>
      <c r="AC40" s="797"/>
      <c r="AD40" s="797"/>
      <c r="AE40" s="798"/>
      <c r="AF40" s="799"/>
      <c r="AG40" s="800"/>
      <c r="AH40" s="800"/>
      <c r="AI40" s="800"/>
      <c r="AJ40" s="801"/>
      <c r="AK40" s="868"/>
      <c r="AL40" s="869"/>
      <c r="AM40" s="869"/>
      <c r="AN40" s="869"/>
      <c r="AO40" s="869"/>
      <c r="AP40" s="869"/>
      <c r="AQ40" s="869"/>
      <c r="AR40" s="869"/>
      <c r="AS40" s="869"/>
      <c r="AT40" s="869"/>
      <c r="AU40" s="869"/>
      <c r="AV40" s="869"/>
      <c r="AW40" s="869"/>
      <c r="AX40" s="869"/>
      <c r="AY40" s="869"/>
      <c r="AZ40" s="870"/>
      <c r="BA40" s="870"/>
      <c r="BB40" s="870"/>
      <c r="BC40" s="870"/>
      <c r="BD40" s="870"/>
      <c r="BE40" s="866"/>
      <c r="BF40" s="866"/>
      <c r="BG40" s="866"/>
      <c r="BH40" s="866"/>
      <c r="BI40" s="867"/>
      <c r="BJ40" s="108"/>
      <c r="BK40" s="108"/>
      <c r="BL40" s="108"/>
      <c r="BM40" s="108"/>
      <c r="BN40" s="108"/>
      <c r="BO40" s="121"/>
      <c r="BP40" s="121"/>
      <c r="BQ40" s="118">
        <v>34</v>
      </c>
      <c r="BR40" s="119"/>
      <c r="BS40" s="806"/>
      <c r="BT40" s="807"/>
      <c r="BU40" s="807"/>
      <c r="BV40" s="807"/>
      <c r="BW40" s="807"/>
      <c r="BX40" s="807"/>
      <c r="BY40" s="807"/>
      <c r="BZ40" s="807"/>
      <c r="CA40" s="807"/>
      <c r="CB40" s="807"/>
      <c r="CC40" s="807"/>
      <c r="CD40" s="807"/>
      <c r="CE40" s="807"/>
      <c r="CF40" s="807"/>
      <c r="CG40" s="808"/>
      <c r="CH40" s="819"/>
      <c r="CI40" s="820"/>
      <c r="CJ40" s="820"/>
      <c r="CK40" s="820"/>
      <c r="CL40" s="821"/>
      <c r="CM40" s="819"/>
      <c r="CN40" s="820"/>
      <c r="CO40" s="820"/>
      <c r="CP40" s="820"/>
      <c r="CQ40" s="821"/>
      <c r="CR40" s="819"/>
      <c r="CS40" s="820"/>
      <c r="CT40" s="820"/>
      <c r="CU40" s="820"/>
      <c r="CV40" s="821"/>
      <c r="CW40" s="819"/>
      <c r="CX40" s="820"/>
      <c r="CY40" s="820"/>
      <c r="CZ40" s="820"/>
      <c r="DA40" s="821"/>
      <c r="DB40" s="819"/>
      <c r="DC40" s="820"/>
      <c r="DD40" s="820"/>
      <c r="DE40" s="820"/>
      <c r="DF40" s="821"/>
      <c r="DG40" s="819"/>
      <c r="DH40" s="820"/>
      <c r="DI40" s="820"/>
      <c r="DJ40" s="820"/>
      <c r="DK40" s="821"/>
      <c r="DL40" s="819"/>
      <c r="DM40" s="820"/>
      <c r="DN40" s="820"/>
      <c r="DO40" s="820"/>
      <c r="DP40" s="821"/>
      <c r="DQ40" s="819"/>
      <c r="DR40" s="820"/>
      <c r="DS40" s="820"/>
      <c r="DT40" s="820"/>
      <c r="DU40" s="821"/>
      <c r="DV40" s="822"/>
      <c r="DW40" s="823"/>
      <c r="DX40" s="823"/>
      <c r="DY40" s="823"/>
      <c r="DZ40" s="824"/>
      <c r="EA40" s="102"/>
    </row>
    <row r="41" spans="1:131" s="103" customFormat="1" ht="26.25" customHeight="1">
      <c r="A41" s="117">
        <v>14</v>
      </c>
      <c r="B41" s="793"/>
      <c r="C41" s="794"/>
      <c r="D41" s="794"/>
      <c r="E41" s="794"/>
      <c r="F41" s="794"/>
      <c r="G41" s="794"/>
      <c r="H41" s="794"/>
      <c r="I41" s="794"/>
      <c r="J41" s="794"/>
      <c r="K41" s="794"/>
      <c r="L41" s="794"/>
      <c r="M41" s="794"/>
      <c r="N41" s="794"/>
      <c r="O41" s="794"/>
      <c r="P41" s="795"/>
      <c r="Q41" s="796"/>
      <c r="R41" s="797"/>
      <c r="S41" s="797"/>
      <c r="T41" s="797"/>
      <c r="U41" s="797"/>
      <c r="V41" s="797"/>
      <c r="W41" s="797"/>
      <c r="X41" s="797"/>
      <c r="Y41" s="797"/>
      <c r="Z41" s="797"/>
      <c r="AA41" s="797"/>
      <c r="AB41" s="797"/>
      <c r="AC41" s="797"/>
      <c r="AD41" s="797"/>
      <c r="AE41" s="798"/>
      <c r="AF41" s="799"/>
      <c r="AG41" s="800"/>
      <c r="AH41" s="800"/>
      <c r="AI41" s="800"/>
      <c r="AJ41" s="801"/>
      <c r="AK41" s="868"/>
      <c r="AL41" s="869"/>
      <c r="AM41" s="869"/>
      <c r="AN41" s="869"/>
      <c r="AO41" s="869"/>
      <c r="AP41" s="869"/>
      <c r="AQ41" s="869"/>
      <c r="AR41" s="869"/>
      <c r="AS41" s="869"/>
      <c r="AT41" s="869"/>
      <c r="AU41" s="869"/>
      <c r="AV41" s="869"/>
      <c r="AW41" s="869"/>
      <c r="AX41" s="869"/>
      <c r="AY41" s="869"/>
      <c r="AZ41" s="870"/>
      <c r="BA41" s="870"/>
      <c r="BB41" s="870"/>
      <c r="BC41" s="870"/>
      <c r="BD41" s="870"/>
      <c r="BE41" s="866"/>
      <c r="BF41" s="866"/>
      <c r="BG41" s="866"/>
      <c r="BH41" s="866"/>
      <c r="BI41" s="867"/>
      <c r="BJ41" s="108"/>
      <c r="BK41" s="108"/>
      <c r="BL41" s="108"/>
      <c r="BM41" s="108"/>
      <c r="BN41" s="108"/>
      <c r="BO41" s="121"/>
      <c r="BP41" s="121"/>
      <c r="BQ41" s="118">
        <v>35</v>
      </c>
      <c r="BR41" s="119"/>
      <c r="BS41" s="806"/>
      <c r="BT41" s="807"/>
      <c r="BU41" s="807"/>
      <c r="BV41" s="807"/>
      <c r="BW41" s="807"/>
      <c r="BX41" s="807"/>
      <c r="BY41" s="807"/>
      <c r="BZ41" s="807"/>
      <c r="CA41" s="807"/>
      <c r="CB41" s="807"/>
      <c r="CC41" s="807"/>
      <c r="CD41" s="807"/>
      <c r="CE41" s="807"/>
      <c r="CF41" s="807"/>
      <c r="CG41" s="808"/>
      <c r="CH41" s="819"/>
      <c r="CI41" s="820"/>
      <c r="CJ41" s="820"/>
      <c r="CK41" s="820"/>
      <c r="CL41" s="821"/>
      <c r="CM41" s="819"/>
      <c r="CN41" s="820"/>
      <c r="CO41" s="820"/>
      <c r="CP41" s="820"/>
      <c r="CQ41" s="821"/>
      <c r="CR41" s="819"/>
      <c r="CS41" s="820"/>
      <c r="CT41" s="820"/>
      <c r="CU41" s="820"/>
      <c r="CV41" s="821"/>
      <c r="CW41" s="819"/>
      <c r="CX41" s="820"/>
      <c r="CY41" s="820"/>
      <c r="CZ41" s="820"/>
      <c r="DA41" s="821"/>
      <c r="DB41" s="819"/>
      <c r="DC41" s="820"/>
      <c r="DD41" s="820"/>
      <c r="DE41" s="820"/>
      <c r="DF41" s="821"/>
      <c r="DG41" s="819"/>
      <c r="DH41" s="820"/>
      <c r="DI41" s="820"/>
      <c r="DJ41" s="820"/>
      <c r="DK41" s="821"/>
      <c r="DL41" s="819"/>
      <c r="DM41" s="820"/>
      <c r="DN41" s="820"/>
      <c r="DO41" s="820"/>
      <c r="DP41" s="821"/>
      <c r="DQ41" s="819"/>
      <c r="DR41" s="820"/>
      <c r="DS41" s="820"/>
      <c r="DT41" s="820"/>
      <c r="DU41" s="821"/>
      <c r="DV41" s="822"/>
      <c r="DW41" s="823"/>
      <c r="DX41" s="823"/>
      <c r="DY41" s="823"/>
      <c r="DZ41" s="824"/>
      <c r="EA41" s="102"/>
    </row>
    <row r="42" spans="1:131" s="103" customFormat="1" ht="26.25" customHeight="1">
      <c r="A42" s="117">
        <v>15</v>
      </c>
      <c r="B42" s="793"/>
      <c r="C42" s="794"/>
      <c r="D42" s="794"/>
      <c r="E42" s="794"/>
      <c r="F42" s="794"/>
      <c r="G42" s="794"/>
      <c r="H42" s="794"/>
      <c r="I42" s="794"/>
      <c r="J42" s="794"/>
      <c r="K42" s="794"/>
      <c r="L42" s="794"/>
      <c r="M42" s="794"/>
      <c r="N42" s="794"/>
      <c r="O42" s="794"/>
      <c r="P42" s="795"/>
      <c r="Q42" s="796"/>
      <c r="R42" s="797"/>
      <c r="S42" s="797"/>
      <c r="T42" s="797"/>
      <c r="U42" s="797"/>
      <c r="V42" s="797"/>
      <c r="W42" s="797"/>
      <c r="X42" s="797"/>
      <c r="Y42" s="797"/>
      <c r="Z42" s="797"/>
      <c r="AA42" s="797"/>
      <c r="AB42" s="797"/>
      <c r="AC42" s="797"/>
      <c r="AD42" s="797"/>
      <c r="AE42" s="798"/>
      <c r="AF42" s="799"/>
      <c r="AG42" s="800"/>
      <c r="AH42" s="800"/>
      <c r="AI42" s="800"/>
      <c r="AJ42" s="801"/>
      <c r="AK42" s="868"/>
      <c r="AL42" s="869"/>
      <c r="AM42" s="869"/>
      <c r="AN42" s="869"/>
      <c r="AO42" s="869"/>
      <c r="AP42" s="869"/>
      <c r="AQ42" s="869"/>
      <c r="AR42" s="869"/>
      <c r="AS42" s="869"/>
      <c r="AT42" s="869"/>
      <c r="AU42" s="869"/>
      <c r="AV42" s="869"/>
      <c r="AW42" s="869"/>
      <c r="AX42" s="869"/>
      <c r="AY42" s="869"/>
      <c r="AZ42" s="870"/>
      <c r="BA42" s="870"/>
      <c r="BB42" s="870"/>
      <c r="BC42" s="870"/>
      <c r="BD42" s="870"/>
      <c r="BE42" s="866"/>
      <c r="BF42" s="866"/>
      <c r="BG42" s="866"/>
      <c r="BH42" s="866"/>
      <c r="BI42" s="867"/>
      <c r="BJ42" s="108"/>
      <c r="BK42" s="108"/>
      <c r="BL42" s="108"/>
      <c r="BM42" s="108"/>
      <c r="BN42" s="108"/>
      <c r="BO42" s="121"/>
      <c r="BP42" s="121"/>
      <c r="BQ42" s="118">
        <v>36</v>
      </c>
      <c r="BR42" s="119"/>
      <c r="BS42" s="806"/>
      <c r="BT42" s="807"/>
      <c r="BU42" s="807"/>
      <c r="BV42" s="807"/>
      <c r="BW42" s="807"/>
      <c r="BX42" s="807"/>
      <c r="BY42" s="807"/>
      <c r="BZ42" s="807"/>
      <c r="CA42" s="807"/>
      <c r="CB42" s="807"/>
      <c r="CC42" s="807"/>
      <c r="CD42" s="807"/>
      <c r="CE42" s="807"/>
      <c r="CF42" s="807"/>
      <c r="CG42" s="808"/>
      <c r="CH42" s="819"/>
      <c r="CI42" s="820"/>
      <c r="CJ42" s="820"/>
      <c r="CK42" s="820"/>
      <c r="CL42" s="821"/>
      <c r="CM42" s="819"/>
      <c r="CN42" s="820"/>
      <c r="CO42" s="820"/>
      <c r="CP42" s="820"/>
      <c r="CQ42" s="821"/>
      <c r="CR42" s="819"/>
      <c r="CS42" s="820"/>
      <c r="CT42" s="820"/>
      <c r="CU42" s="820"/>
      <c r="CV42" s="821"/>
      <c r="CW42" s="819"/>
      <c r="CX42" s="820"/>
      <c r="CY42" s="820"/>
      <c r="CZ42" s="820"/>
      <c r="DA42" s="821"/>
      <c r="DB42" s="819"/>
      <c r="DC42" s="820"/>
      <c r="DD42" s="820"/>
      <c r="DE42" s="820"/>
      <c r="DF42" s="821"/>
      <c r="DG42" s="819"/>
      <c r="DH42" s="820"/>
      <c r="DI42" s="820"/>
      <c r="DJ42" s="820"/>
      <c r="DK42" s="821"/>
      <c r="DL42" s="819"/>
      <c r="DM42" s="820"/>
      <c r="DN42" s="820"/>
      <c r="DO42" s="820"/>
      <c r="DP42" s="821"/>
      <c r="DQ42" s="819"/>
      <c r="DR42" s="820"/>
      <c r="DS42" s="820"/>
      <c r="DT42" s="820"/>
      <c r="DU42" s="821"/>
      <c r="DV42" s="822"/>
      <c r="DW42" s="823"/>
      <c r="DX42" s="823"/>
      <c r="DY42" s="823"/>
      <c r="DZ42" s="824"/>
      <c r="EA42" s="102"/>
    </row>
    <row r="43" spans="1:131" s="103" customFormat="1" ht="26.25" customHeight="1">
      <c r="A43" s="117">
        <v>16</v>
      </c>
      <c r="B43" s="793"/>
      <c r="C43" s="794"/>
      <c r="D43" s="794"/>
      <c r="E43" s="794"/>
      <c r="F43" s="794"/>
      <c r="G43" s="794"/>
      <c r="H43" s="794"/>
      <c r="I43" s="794"/>
      <c r="J43" s="794"/>
      <c r="K43" s="794"/>
      <c r="L43" s="794"/>
      <c r="M43" s="794"/>
      <c r="N43" s="794"/>
      <c r="O43" s="794"/>
      <c r="P43" s="795"/>
      <c r="Q43" s="796"/>
      <c r="R43" s="797"/>
      <c r="S43" s="797"/>
      <c r="T43" s="797"/>
      <c r="U43" s="797"/>
      <c r="V43" s="797"/>
      <c r="W43" s="797"/>
      <c r="X43" s="797"/>
      <c r="Y43" s="797"/>
      <c r="Z43" s="797"/>
      <c r="AA43" s="797"/>
      <c r="AB43" s="797"/>
      <c r="AC43" s="797"/>
      <c r="AD43" s="797"/>
      <c r="AE43" s="798"/>
      <c r="AF43" s="799"/>
      <c r="AG43" s="800"/>
      <c r="AH43" s="800"/>
      <c r="AI43" s="800"/>
      <c r="AJ43" s="801"/>
      <c r="AK43" s="868"/>
      <c r="AL43" s="869"/>
      <c r="AM43" s="869"/>
      <c r="AN43" s="869"/>
      <c r="AO43" s="869"/>
      <c r="AP43" s="869"/>
      <c r="AQ43" s="869"/>
      <c r="AR43" s="869"/>
      <c r="AS43" s="869"/>
      <c r="AT43" s="869"/>
      <c r="AU43" s="869"/>
      <c r="AV43" s="869"/>
      <c r="AW43" s="869"/>
      <c r="AX43" s="869"/>
      <c r="AY43" s="869"/>
      <c r="AZ43" s="870"/>
      <c r="BA43" s="870"/>
      <c r="BB43" s="870"/>
      <c r="BC43" s="870"/>
      <c r="BD43" s="870"/>
      <c r="BE43" s="866"/>
      <c r="BF43" s="866"/>
      <c r="BG43" s="866"/>
      <c r="BH43" s="866"/>
      <c r="BI43" s="867"/>
      <c r="BJ43" s="108"/>
      <c r="BK43" s="108"/>
      <c r="BL43" s="108"/>
      <c r="BM43" s="108"/>
      <c r="BN43" s="108"/>
      <c r="BO43" s="121"/>
      <c r="BP43" s="121"/>
      <c r="BQ43" s="118">
        <v>37</v>
      </c>
      <c r="BR43" s="119"/>
      <c r="BS43" s="806"/>
      <c r="BT43" s="807"/>
      <c r="BU43" s="807"/>
      <c r="BV43" s="807"/>
      <c r="BW43" s="807"/>
      <c r="BX43" s="807"/>
      <c r="BY43" s="807"/>
      <c r="BZ43" s="807"/>
      <c r="CA43" s="807"/>
      <c r="CB43" s="807"/>
      <c r="CC43" s="807"/>
      <c r="CD43" s="807"/>
      <c r="CE43" s="807"/>
      <c r="CF43" s="807"/>
      <c r="CG43" s="808"/>
      <c r="CH43" s="819"/>
      <c r="CI43" s="820"/>
      <c r="CJ43" s="820"/>
      <c r="CK43" s="820"/>
      <c r="CL43" s="821"/>
      <c r="CM43" s="819"/>
      <c r="CN43" s="820"/>
      <c r="CO43" s="820"/>
      <c r="CP43" s="820"/>
      <c r="CQ43" s="821"/>
      <c r="CR43" s="819"/>
      <c r="CS43" s="820"/>
      <c r="CT43" s="820"/>
      <c r="CU43" s="820"/>
      <c r="CV43" s="821"/>
      <c r="CW43" s="819"/>
      <c r="CX43" s="820"/>
      <c r="CY43" s="820"/>
      <c r="CZ43" s="820"/>
      <c r="DA43" s="821"/>
      <c r="DB43" s="819"/>
      <c r="DC43" s="820"/>
      <c r="DD43" s="820"/>
      <c r="DE43" s="820"/>
      <c r="DF43" s="821"/>
      <c r="DG43" s="819"/>
      <c r="DH43" s="820"/>
      <c r="DI43" s="820"/>
      <c r="DJ43" s="820"/>
      <c r="DK43" s="821"/>
      <c r="DL43" s="819"/>
      <c r="DM43" s="820"/>
      <c r="DN43" s="820"/>
      <c r="DO43" s="820"/>
      <c r="DP43" s="821"/>
      <c r="DQ43" s="819"/>
      <c r="DR43" s="820"/>
      <c r="DS43" s="820"/>
      <c r="DT43" s="820"/>
      <c r="DU43" s="821"/>
      <c r="DV43" s="822"/>
      <c r="DW43" s="823"/>
      <c r="DX43" s="823"/>
      <c r="DY43" s="823"/>
      <c r="DZ43" s="824"/>
      <c r="EA43" s="102"/>
    </row>
    <row r="44" spans="1:131" s="103" customFormat="1" ht="26.25" customHeight="1">
      <c r="A44" s="117">
        <v>17</v>
      </c>
      <c r="B44" s="793"/>
      <c r="C44" s="794"/>
      <c r="D44" s="794"/>
      <c r="E44" s="794"/>
      <c r="F44" s="794"/>
      <c r="G44" s="794"/>
      <c r="H44" s="794"/>
      <c r="I44" s="794"/>
      <c r="J44" s="794"/>
      <c r="K44" s="794"/>
      <c r="L44" s="794"/>
      <c r="M44" s="794"/>
      <c r="N44" s="794"/>
      <c r="O44" s="794"/>
      <c r="P44" s="795"/>
      <c r="Q44" s="796"/>
      <c r="R44" s="797"/>
      <c r="S44" s="797"/>
      <c r="T44" s="797"/>
      <c r="U44" s="797"/>
      <c r="V44" s="797"/>
      <c r="W44" s="797"/>
      <c r="X44" s="797"/>
      <c r="Y44" s="797"/>
      <c r="Z44" s="797"/>
      <c r="AA44" s="797"/>
      <c r="AB44" s="797"/>
      <c r="AC44" s="797"/>
      <c r="AD44" s="797"/>
      <c r="AE44" s="798"/>
      <c r="AF44" s="799"/>
      <c r="AG44" s="800"/>
      <c r="AH44" s="800"/>
      <c r="AI44" s="800"/>
      <c r="AJ44" s="801"/>
      <c r="AK44" s="868"/>
      <c r="AL44" s="869"/>
      <c r="AM44" s="869"/>
      <c r="AN44" s="869"/>
      <c r="AO44" s="869"/>
      <c r="AP44" s="869"/>
      <c r="AQ44" s="869"/>
      <c r="AR44" s="869"/>
      <c r="AS44" s="869"/>
      <c r="AT44" s="869"/>
      <c r="AU44" s="869"/>
      <c r="AV44" s="869"/>
      <c r="AW44" s="869"/>
      <c r="AX44" s="869"/>
      <c r="AY44" s="869"/>
      <c r="AZ44" s="870"/>
      <c r="BA44" s="870"/>
      <c r="BB44" s="870"/>
      <c r="BC44" s="870"/>
      <c r="BD44" s="870"/>
      <c r="BE44" s="866"/>
      <c r="BF44" s="866"/>
      <c r="BG44" s="866"/>
      <c r="BH44" s="866"/>
      <c r="BI44" s="867"/>
      <c r="BJ44" s="108"/>
      <c r="BK44" s="108"/>
      <c r="BL44" s="108"/>
      <c r="BM44" s="108"/>
      <c r="BN44" s="108"/>
      <c r="BO44" s="121"/>
      <c r="BP44" s="121"/>
      <c r="BQ44" s="118">
        <v>38</v>
      </c>
      <c r="BR44" s="119"/>
      <c r="BS44" s="806"/>
      <c r="BT44" s="807"/>
      <c r="BU44" s="807"/>
      <c r="BV44" s="807"/>
      <c r="BW44" s="807"/>
      <c r="BX44" s="807"/>
      <c r="BY44" s="807"/>
      <c r="BZ44" s="807"/>
      <c r="CA44" s="807"/>
      <c r="CB44" s="807"/>
      <c r="CC44" s="807"/>
      <c r="CD44" s="807"/>
      <c r="CE44" s="807"/>
      <c r="CF44" s="807"/>
      <c r="CG44" s="808"/>
      <c r="CH44" s="819"/>
      <c r="CI44" s="820"/>
      <c r="CJ44" s="820"/>
      <c r="CK44" s="820"/>
      <c r="CL44" s="821"/>
      <c r="CM44" s="819"/>
      <c r="CN44" s="820"/>
      <c r="CO44" s="820"/>
      <c r="CP44" s="820"/>
      <c r="CQ44" s="821"/>
      <c r="CR44" s="819"/>
      <c r="CS44" s="820"/>
      <c r="CT44" s="820"/>
      <c r="CU44" s="820"/>
      <c r="CV44" s="821"/>
      <c r="CW44" s="819"/>
      <c r="CX44" s="820"/>
      <c r="CY44" s="820"/>
      <c r="CZ44" s="820"/>
      <c r="DA44" s="821"/>
      <c r="DB44" s="819"/>
      <c r="DC44" s="820"/>
      <c r="DD44" s="820"/>
      <c r="DE44" s="820"/>
      <c r="DF44" s="821"/>
      <c r="DG44" s="819"/>
      <c r="DH44" s="820"/>
      <c r="DI44" s="820"/>
      <c r="DJ44" s="820"/>
      <c r="DK44" s="821"/>
      <c r="DL44" s="819"/>
      <c r="DM44" s="820"/>
      <c r="DN44" s="820"/>
      <c r="DO44" s="820"/>
      <c r="DP44" s="821"/>
      <c r="DQ44" s="819"/>
      <c r="DR44" s="820"/>
      <c r="DS44" s="820"/>
      <c r="DT44" s="820"/>
      <c r="DU44" s="821"/>
      <c r="DV44" s="822"/>
      <c r="DW44" s="823"/>
      <c r="DX44" s="823"/>
      <c r="DY44" s="823"/>
      <c r="DZ44" s="824"/>
      <c r="EA44" s="102"/>
    </row>
    <row r="45" spans="1:131" s="103" customFormat="1" ht="26.25" customHeight="1">
      <c r="A45" s="117">
        <v>18</v>
      </c>
      <c r="B45" s="793"/>
      <c r="C45" s="794"/>
      <c r="D45" s="794"/>
      <c r="E45" s="794"/>
      <c r="F45" s="794"/>
      <c r="G45" s="794"/>
      <c r="H45" s="794"/>
      <c r="I45" s="794"/>
      <c r="J45" s="794"/>
      <c r="K45" s="794"/>
      <c r="L45" s="794"/>
      <c r="M45" s="794"/>
      <c r="N45" s="794"/>
      <c r="O45" s="794"/>
      <c r="P45" s="795"/>
      <c r="Q45" s="796"/>
      <c r="R45" s="797"/>
      <c r="S45" s="797"/>
      <c r="T45" s="797"/>
      <c r="U45" s="797"/>
      <c r="V45" s="797"/>
      <c r="W45" s="797"/>
      <c r="X45" s="797"/>
      <c r="Y45" s="797"/>
      <c r="Z45" s="797"/>
      <c r="AA45" s="797"/>
      <c r="AB45" s="797"/>
      <c r="AC45" s="797"/>
      <c r="AD45" s="797"/>
      <c r="AE45" s="798"/>
      <c r="AF45" s="799"/>
      <c r="AG45" s="800"/>
      <c r="AH45" s="800"/>
      <c r="AI45" s="800"/>
      <c r="AJ45" s="801"/>
      <c r="AK45" s="868"/>
      <c r="AL45" s="869"/>
      <c r="AM45" s="869"/>
      <c r="AN45" s="869"/>
      <c r="AO45" s="869"/>
      <c r="AP45" s="869"/>
      <c r="AQ45" s="869"/>
      <c r="AR45" s="869"/>
      <c r="AS45" s="869"/>
      <c r="AT45" s="869"/>
      <c r="AU45" s="869"/>
      <c r="AV45" s="869"/>
      <c r="AW45" s="869"/>
      <c r="AX45" s="869"/>
      <c r="AY45" s="869"/>
      <c r="AZ45" s="870"/>
      <c r="BA45" s="870"/>
      <c r="BB45" s="870"/>
      <c r="BC45" s="870"/>
      <c r="BD45" s="870"/>
      <c r="BE45" s="866"/>
      <c r="BF45" s="866"/>
      <c r="BG45" s="866"/>
      <c r="BH45" s="866"/>
      <c r="BI45" s="867"/>
      <c r="BJ45" s="108"/>
      <c r="BK45" s="108"/>
      <c r="BL45" s="108"/>
      <c r="BM45" s="108"/>
      <c r="BN45" s="108"/>
      <c r="BO45" s="121"/>
      <c r="BP45" s="121"/>
      <c r="BQ45" s="118">
        <v>39</v>
      </c>
      <c r="BR45" s="119"/>
      <c r="BS45" s="806"/>
      <c r="BT45" s="807"/>
      <c r="BU45" s="807"/>
      <c r="BV45" s="807"/>
      <c r="BW45" s="807"/>
      <c r="BX45" s="807"/>
      <c r="BY45" s="807"/>
      <c r="BZ45" s="807"/>
      <c r="CA45" s="807"/>
      <c r="CB45" s="807"/>
      <c r="CC45" s="807"/>
      <c r="CD45" s="807"/>
      <c r="CE45" s="807"/>
      <c r="CF45" s="807"/>
      <c r="CG45" s="808"/>
      <c r="CH45" s="819"/>
      <c r="CI45" s="820"/>
      <c r="CJ45" s="820"/>
      <c r="CK45" s="820"/>
      <c r="CL45" s="821"/>
      <c r="CM45" s="819"/>
      <c r="CN45" s="820"/>
      <c r="CO45" s="820"/>
      <c r="CP45" s="820"/>
      <c r="CQ45" s="821"/>
      <c r="CR45" s="819"/>
      <c r="CS45" s="820"/>
      <c r="CT45" s="820"/>
      <c r="CU45" s="820"/>
      <c r="CV45" s="821"/>
      <c r="CW45" s="819"/>
      <c r="CX45" s="820"/>
      <c r="CY45" s="820"/>
      <c r="CZ45" s="820"/>
      <c r="DA45" s="821"/>
      <c r="DB45" s="819"/>
      <c r="DC45" s="820"/>
      <c r="DD45" s="820"/>
      <c r="DE45" s="820"/>
      <c r="DF45" s="821"/>
      <c r="DG45" s="819"/>
      <c r="DH45" s="820"/>
      <c r="DI45" s="820"/>
      <c r="DJ45" s="820"/>
      <c r="DK45" s="821"/>
      <c r="DL45" s="819"/>
      <c r="DM45" s="820"/>
      <c r="DN45" s="820"/>
      <c r="DO45" s="820"/>
      <c r="DP45" s="821"/>
      <c r="DQ45" s="819"/>
      <c r="DR45" s="820"/>
      <c r="DS45" s="820"/>
      <c r="DT45" s="820"/>
      <c r="DU45" s="821"/>
      <c r="DV45" s="822"/>
      <c r="DW45" s="823"/>
      <c r="DX45" s="823"/>
      <c r="DY45" s="823"/>
      <c r="DZ45" s="824"/>
      <c r="EA45" s="102"/>
    </row>
    <row r="46" spans="1:131" s="103" customFormat="1" ht="26.25" customHeight="1">
      <c r="A46" s="117">
        <v>19</v>
      </c>
      <c r="B46" s="793"/>
      <c r="C46" s="794"/>
      <c r="D46" s="794"/>
      <c r="E46" s="794"/>
      <c r="F46" s="794"/>
      <c r="G46" s="794"/>
      <c r="H46" s="794"/>
      <c r="I46" s="794"/>
      <c r="J46" s="794"/>
      <c r="K46" s="794"/>
      <c r="L46" s="794"/>
      <c r="M46" s="794"/>
      <c r="N46" s="794"/>
      <c r="O46" s="794"/>
      <c r="P46" s="795"/>
      <c r="Q46" s="796"/>
      <c r="R46" s="797"/>
      <c r="S46" s="797"/>
      <c r="T46" s="797"/>
      <c r="U46" s="797"/>
      <c r="V46" s="797"/>
      <c r="W46" s="797"/>
      <c r="X46" s="797"/>
      <c r="Y46" s="797"/>
      <c r="Z46" s="797"/>
      <c r="AA46" s="797"/>
      <c r="AB46" s="797"/>
      <c r="AC46" s="797"/>
      <c r="AD46" s="797"/>
      <c r="AE46" s="798"/>
      <c r="AF46" s="799"/>
      <c r="AG46" s="800"/>
      <c r="AH46" s="800"/>
      <c r="AI46" s="800"/>
      <c r="AJ46" s="801"/>
      <c r="AK46" s="868"/>
      <c r="AL46" s="869"/>
      <c r="AM46" s="869"/>
      <c r="AN46" s="869"/>
      <c r="AO46" s="869"/>
      <c r="AP46" s="869"/>
      <c r="AQ46" s="869"/>
      <c r="AR46" s="869"/>
      <c r="AS46" s="869"/>
      <c r="AT46" s="869"/>
      <c r="AU46" s="869"/>
      <c r="AV46" s="869"/>
      <c r="AW46" s="869"/>
      <c r="AX46" s="869"/>
      <c r="AY46" s="869"/>
      <c r="AZ46" s="870"/>
      <c r="BA46" s="870"/>
      <c r="BB46" s="870"/>
      <c r="BC46" s="870"/>
      <c r="BD46" s="870"/>
      <c r="BE46" s="866"/>
      <c r="BF46" s="866"/>
      <c r="BG46" s="866"/>
      <c r="BH46" s="866"/>
      <c r="BI46" s="867"/>
      <c r="BJ46" s="108"/>
      <c r="BK46" s="108"/>
      <c r="BL46" s="108"/>
      <c r="BM46" s="108"/>
      <c r="BN46" s="108"/>
      <c r="BO46" s="121"/>
      <c r="BP46" s="121"/>
      <c r="BQ46" s="118">
        <v>40</v>
      </c>
      <c r="BR46" s="119"/>
      <c r="BS46" s="806"/>
      <c r="BT46" s="807"/>
      <c r="BU46" s="807"/>
      <c r="BV46" s="807"/>
      <c r="BW46" s="807"/>
      <c r="BX46" s="807"/>
      <c r="BY46" s="807"/>
      <c r="BZ46" s="807"/>
      <c r="CA46" s="807"/>
      <c r="CB46" s="807"/>
      <c r="CC46" s="807"/>
      <c r="CD46" s="807"/>
      <c r="CE46" s="807"/>
      <c r="CF46" s="807"/>
      <c r="CG46" s="808"/>
      <c r="CH46" s="819"/>
      <c r="CI46" s="820"/>
      <c r="CJ46" s="820"/>
      <c r="CK46" s="820"/>
      <c r="CL46" s="821"/>
      <c r="CM46" s="819"/>
      <c r="CN46" s="820"/>
      <c r="CO46" s="820"/>
      <c r="CP46" s="820"/>
      <c r="CQ46" s="821"/>
      <c r="CR46" s="819"/>
      <c r="CS46" s="820"/>
      <c r="CT46" s="820"/>
      <c r="CU46" s="820"/>
      <c r="CV46" s="821"/>
      <c r="CW46" s="819"/>
      <c r="CX46" s="820"/>
      <c r="CY46" s="820"/>
      <c r="CZ46" s="820"/>
      <c r="DA46" s="821"/>
      <c r="DB46" s="819"/>
      <c r="DC46" s="820"/>
      <c r="DD46" s="820"/>
      <c r="DE46" s="820"/>
      <c r="DF46" s="821"/>
      <c r="DG46" s="819"/>
      <c r="DH46" s="820"/>
      <c r="DI46" s="820"/>
      <c r="DJ46" s="820"/>
      <c r="DK46" s="821"/>
      <c r="DL46" s="819"/>
      <c r="DM46" s="820"/>
      <c r="DN46" s="820"/>
      <c r="DO46" s="820"/>
      <c r="DP46" s="821"/>
      <c r="DQ46" s="819"/>
      <c r="DR46" s="820"/>
      <c r="DS46" s="820"/>
      <c r="DT46" s="820"/>
      <c r="DU46" s="821"/>
      <c r="DV46" s="822"/>
      <c r="DW46" s="823"/>
      <c r="DX46" s="823"/>
      <c r="DY46" s="823"/>
      <c r="DZ46" s="824"/>
      <c r="EA46" s="102"/>
    </row>
    <row r="47" spans="1:131" s="103" customFormat="1" ht="26.25" customHeight="1">
      <c r="A47" s="117">
        <v>20</v>
      </c>
      <c r="B47" s="793"/>
      <c r="C47" s="794"/>
      <c r="D47" s="794"/>
      <c r="E47" s="794"/>
      <c r="F47" s="794"/>
      <c r="G47" s="794"/>
      <c r="H47" s="794"/>
      <c r="I47" s="794"/>
      <c r="J47" s="794"/>
      <c r="K47" s="794"/>
      <c r="L47" s="794"/>
      <c r="M47" s="794"/>
      <c r="N47" s="794"/>
      <c r="O47" s="794"/>
      <c r="P47" s="795"/>
      <c r="Q47" s="796"/>
      <c r="R47" s="797"/>
      <c r="S47" s="797"/>
      <c r="T47" s="797"/>
      <c r="U47" s="797"/>
      <c r="V47" s="797"/>
      <c r="W47" s="797"/>
      <c r="X47" s="797"/>
      <c r="Y47" s="797"/>
      <c r="Z47" s="797"/>
      <c r="AA47" s="797"/>
      <c r="AB47" s="797"/>
      <c r="AC47" s="797"/>
      <c r="AD47" s="797"/>
      <c r="AE47" s="798"/>
      <c r="AF47" s="799"/>
      <c r="AG47" s="800"/>
      <c r="AH47" s="800"/>
      <c r="AI47" s="800"/>
      <c r="AJ47" s="801"/>
      <c r="AK47" s="868"/>
      <c r="AL47" s="869"/>
      <c r="AM47" s="869"/>
      <c r="AN47" s="869"/>
      <c r="AO47" s="869"/>
      <c r="AP47" s="869"/>
      <c r="AQ47" s="869"/>
      <c r="AR47" s="869"/>
      <c r="AS47" s="869"/>
      <c r="AT47" s="869"/>
      <c r="AU47" s="869"/>
      <c r="AV47" s="869"/>
      <c r="AW47" s="869"/>
      <c r="AX47" s="869"/>
      <c r="AY47" s="869"/>
      <c r="AZ47" s="870"/>
      <c r="BA47" s="870"/>
      <c r="BB47" s="870"/>
      <c r="BC47" s="870"/>
      <c r="BD47" s="870"/>
      <c r="BE47" s="866"/>
      <c r="BF47" s="866"/>
      <c r="BG47" s="866"/>
      <c r="BH47" s="866"/>
      <c r="BI47" s="867"/>
      <c r="BJ47" s="108"/>
      <c r="BK47" s="108"/>
      <c r="BL47" s="108"/>
      <c r="BM47" s="108"/>
      <c r="BN47" s="108"/>
      <c r="BO47" s="121"/>
      <c r="BP47" s="121"/>
      <c r="BQ47" s="118">
        <v>41</v>
      </c>
      <c r="BR47" s="119"/>
      <c r="BS47" s="806"/>
      <c r="BT47" s="807"/>
      <c r="BU47" s="807"/>
      <c r="BV47" s="807"/>
      <c r="BW47" s="807"/>
      <c r="BX47" s="807"/>
      <c r="BY47" s="807"/>
      <c r="BZ47" s="807"/>
      <c r="CA47" s="807"/>
      <c r="CB47" s="807"/>
      <c r="CC47" s="807"/>
      <c r="CD47" s="807"/>
      <c r="CE47" s="807"/>
      <c r="CF47" s="807"/>
      <c r="CG47" s="808"/>
      <c r="CH47" s="819"/>
      <c r="CI47" s="820"/>
      <c r="CJ47" s="820"/>
      <c r="CK47" s="820"/>
      <c r="CL47" s="821"/>
      <c r="CM47" s="819"/>
      <c r="CN47" s="820"/>
      <c r="CO47" s="820"/>
      <c r="CP47" s="820"/>
      <c r="CQ47" s="821"/>
      <c r="CR47" s="819"/>
      <c r="CS47" s="820"/>
      <c r="CT47" s="820"/>
      <c r="CU47" s="820"/>
      <c r="CV47" s="821"/>
      <c r="CW47" s="819"/>
      <c r="CX47" s="820"/>
      <c r="CY47" s="820"/>
      <c r="CZ47" s="820"/>
      <c r="DA47" s="821"/>
      <c r="DB47" s="819"/>
      <c r="DC47" s="820"/>
      <c r="DD47" s="820"/>
      <c r="DE47" s="820"/>
      <c r="DF47" s="821"/>
      <c r="DG47" s="819"/>
      <c r="DH47" s="820"/>
      <c r="DI47" s="820"/>
      <c r="DJ47" s="820"/>
      <c r="DK47" s="821"/>
      <c r="DL47" s="819"/>
      <c r="DM47" s="820"/>
      <c r="DN47" s="820"/>
      <c r="DO47" s="820"/>
      <c r="DP47" s="821"/>
      <c r="DQ47" s="819"/>
      <c r="DR47" s="820"/>
      <c r="DS47" s="820"/>
      <c r="DT47" s="820"/>
      <c r="DU47" s="821"/>
      <c r="DV47" s="822"/>
      <c r="DW47" s="823"/>
      <c r="DX47" s="823"/>
      <c r="DY47" s="823"/>
      <c r="DZ47" s="824"/>
      <c r="EA47" s="102"/>
    </row>
    <row r="48" spans="1:131" s="103" customFormat="1" ht="26.25" customHeight="1">
      <c r="A48" s="117">
        <v>21</v>
      </c>
      <c r="B48" s="793"/>
      <c r="C48" s="794"/>
      <c r="D48" s="794"/>
      <c r="E48" s="794"/>
      <c r="F48" s="794"/>
      <c r="G48" s="794"/>
      <c r="H48" s="794"/>
      <c r="I48" s="794"/>
      <c r="J48" s="794"/>
      <c r="K48" s="794"/>
      <c r="L48" s="794"/>
      <c r="M48" s="794"/>
      <c r="N48" s="794"/>
      <c r="O48" s="794"/>
      <c r="P48" s="795"/>
      <c r="Q48" s="796"/>
      <c r="R48" s="797"/>
      <c r="S48" s="797"/>
      <c r="T48" s="797"/>
      <c r="U48" s="797"/>
      <c r="V48" s="797"/>
      <c r="W48" s="797"/>
      <c r="X48" s="797"/>
      <c r="Y48" s="797"/>
      <c r="Z48" s="797"/>
      <c r="AA48" s="797"/>
      <c r="AB48" s="797"/>
      <c r="AC48" s="797"/>
      <c r="AD48" s="797"/>
      <c r="AE48" s="798"/>
      <c r="AF48" s="799"/>
      <c r="AG48" s="800"/>
      <c r="AH48" s="800"/>
      <c r="AI48" s="800"/>
      <c r="AJ48" s="801"/>
      <c r="AK48" s="868"/>
      <c r="AL48" s="869"/>
      <c r="AM48" s="869"/>
      <c r="AN48" s="869"/>
      <c r="AO48" s="869"/>
      <c r="AP48" s="869"/>
      <c r="AQ48" s="869"/>
      <c r="AR48" s="869"/>
      <c r="AS48" s="869"/>
      <c r="AT48" s="869"/>
      <c r="AU48" s="869"/>
      <c r="AV48" s="869"/>
      <c r="AW48" s="869"/>
      <c r="AX48" s="869"/>
      <c r="AY48" s="869"/>
      <c r="AZ48" s="870"/>
      <c r="BA48" s="870"/>
      <c r="BB48" s="870"/>
      <c r="BC48" s="870"/>
      <c r="BD48" s="870"/>
      <c r="BE48" s="866"/>
      <c r="BF48" s="866"/>
      <c r="BG48" s="866"/>
      <c r="BH48" s="866"/>
      <c r="BI48" s="867"/>
      <c r="BJ48" s="108"/>
      <c r="BK48" s="108"/>
      <c r="BL48" s="108"/>
      <c r="BM48" s="108"/>
      <c r="BN48" s="108"/>
      <c r="BO48" s="121"/>
      <c r="BP48" s="121"/>
      <c r="BQ48" s="118">
        <v>42</v>
      </c>
      <c r="BR48" s="119"/>
      <c r="BS48" s="806"/>
      <c r="BT48" s="807"/>
      <c r="BU48" s="807"/>
      <c r="BV48" s="807"/>
      <c r="BW48" s="807"/>
      <c r="BX48" s="807"/>
      <c r="BY48" s="807"/>
      <c r="BZ48" s="807"/>
      <c r="CA48" s="807"/>
      <c r="CB48" s="807"/>
      <c r="CC48" s="807"/>
      <c r="CD48" s="807"/>
      <c r="CE48" s="807"/>
      <c r="CF48" s="807"/>
      <c r="CG48" s="808"/>
      <c r="CH48" s="819"/>
      <c r="CI48" s="820"/>
      <c r="CJ48" s="820"/>
      <c r="CK48" s="820"/>
      <c r="CL48" s="821"/>
      <c r="CM48" s="819"/>
      <c r="CN48" s="820"/>
      <c r="CO48" s="820"/>
      <c r="CP48" s="820"/>
      <c r="CQ48" s="821"/>
      <c r="CR48" s="819"/>
      <c r="CS48" s="820"/>
      <c r="CT48" s="820"/>
      <c r="CU48" s="820"/>
      <c r="CV48" s="821"/>
      <c r="CW48" s="819"/>
      <c r="CX48" s="820"/>
      <c r="CY48" s="820"/>
      <c r="CZ48" s="820"/>
      <c r="DA48" s="821"/>
      <c r="DB48" s="819"/>
      <c r="DC48" s="820"/>
      <c r="DD48" s="820"/>
      <c r="DE48" s="820"/>
      <c r="DF48" s="821"/>
      <c r="DG48" s="819"/>
      <c r="DH48" s="820"/>
      <c r="DI48" s="820"/>
      <c r="DJ48" s="820"/>
      <c r="DK48" s="821"/>
      <c r="DL48" s="819"/>
      <c r="DM48" s="820"/>
      <c r="DN48" s="820"/>
      <c r="DO48" s="820"/>
      <c r="DP48" s="821"/>
      <c r="DQ48" s="819"/>
      <c r="DR48" s="820"/>
      <c r="DS48" s="820"/>
      <c r="DT48" s="820"/>
      <c r="DU48" s="821"/>
      <c r="DV48" s="822"/>
      <c r="DW48" s="823"/>
      <c r="DX48" s="823"/>
      <c r="DY48" s="823"/>
      <c r="DZ48" s="824"/>
      <c r="EA48" s="102"/>
    </row>
    <row r="49" spans="1:131" s="103" customFormat="1" ht="26.25" customHeight="1">
      <c r="A49" s="117">
        <v>22</v>
      </c>
      <c r="B49" s="793"/>
      <c r="C49" s="794"/>
      <c r="D49" s="794"/>
      <c r="E49" s="794"/>
      <c r="F49" s="794"/>
      <c r="G49" s="794"/>
      <c r="H49" s="794"/>
      <c r="I49" s="794"/>
      <c r="J49" s="794"/>
      <c r="K49" s="794"/>
      <c r="L49" s="794"/>
      <c r="M49" s="794"/>
      <c r="N49" s="794"/>
      <c r="O49" s="794"/>
      <c r="P49" s="795"/>
      <c r="Q49" s="796"/>
      <c r="R49" s="797"/>
      <c r="S49" s="797"/>
      <c r="T49" s="797"/>
      <c r="U49" s="797"/>
      <c r="V49" s="797"/>
      <c r="W49" s="797"/>
      <c r="X49" s="797"/>
      <c r="Y49" s="797"/>
      <c r="Z49" s="797"/>
      <c r="AA49" s="797"/>
      <c r="AB49" s="797"/>
      <c r="AC49" s="797"/>
      <c r="AD49" s="797"/>
      <c r="AE49" s="798"/>
      <c r="AF49" s="799"/>
      <c r="AG49" s="800"/>
      <c r="AH49" s="800"/>
      <c r="AI49" s="800"/>
      <c r="AJ49" s="801"/>
      <c r="AK49" s="868"/>
      <c r="AL49" s="869"/>
      <c r="AM49" s="869"/>
      <c r="AN49" s="869"/>
      <c r="AO49" s="869"/>
      <c r="AP49" s="869"/>
      <c r="AQ49" s="869"/>
      <c r="AR49" s="869"/>
      <c r="AS49" s="869"/>
      <c r="AT49" s="869"/>
      <c r="AU49" s="869"/>
      <c r="AV49" s="869"/>
      <c r="AW49" s="869"/>
      <c r="AX49" s="869"/>
      <c r="AY49" s="869"/>
      <c r="AZ49" s="870"/>
      <c r="BA49" s="870"/>
      <c r="BB49" s="870"/>
      <c r="BC49" s="870"/>
      <c r="BD49" s="870"/>
      <c r="BE49" s="866"/>
      <c r="BF49" s="866"/>
      <c r="BG49" s="866"/>
      <c r="BH49" s="866"/>
      <c r="BI49" s="867"/>
      <c r="BJ49" s="108"/>
      <c r="BK49" s="108"/>
      <c r="BL49" s="108"/>
      <c r="BM49" s="108"/>
      <c r="BN49" s="108"/>
      <c r="BO49" s="121"/>
      <c r="BP49" s="121"/>
      <c r="BQ49" s="118">
        <v>43</v>
      </c>
      <c r="BR49" s="119"/>
      <c r="BS49" s="806"/>
      <c r="BT49" s="807"/>
      <c r="BU49" s="807"/>
      <c r="BV49" s="807"/>
      <c r="BW49" s="807"/>
      <c r="BX49" s="807"/>
      <c r="BY49" s="807"/>
      <c r="BZ49" s="807"/>
      <c r="CA49" s="807"/>
      <c r="CB49" s="807"/>
      <c r="CC49" s="807"/>
      <c r="CD49" s="807"/>
      <c r="CE49" s="807"/>
      <c r="CF49" s="807"/>
      <c r="CG49" s="808"/>
      <c r="CH49" s="819"/>
      <c r="CI49" s="820"/>
      <c r="CJ49" s="820"/>
      <c r="CK49" s="820"/>
      <c r="CL49" s="821"/>
      <c r="CM49" s="819"/>
      <c r="CN49" s="820"/>
      <c r="CO49" s="820"/>
      <c r="CP49" s="820"/>
      <c r="CQ49" s="821"/>
      <c r="CR49" s="819"/>
      <c r="CS49" s="820"/>
      <c r="CT49" s="820"/>
      <c r="CU49" s="820"/>
      <c r="CV49" s="821"/>
      <c r="CW49" s="819"/>
      <c r="CX49" s="820"/>
      <c r="CY49" s="820"/>
      <c r="CZ49" s="820"/>
      <c r="DA49" s="821"/>
      <c r="DB49" s="819"/>
      <c r="DC49" s="820"/>
      <c r="DD49" s="820"/>
      <c r="DE49" s="820"/>
      <c r="DF49" s="821"/>
      <c r="DG49" s="819"/>
      <c r="DH49" s="820"/>
      <c r="DI49" s="820"/>
      <c r="DJ49" s="820"/>
      <c r="DK49" s="821"/>
      <c r="DL49" s="819"/>
      <c r="DM49" s="820"/>
      <c r="DN49" s="820"/>
      <c r="DO49" s="820"/>
      <c r="DP49" s="821"/>
      <c r="DQ49" s="819"/>
      <c r="DR49" s="820"/>
      <c r="DS49" s="820"/>
      <c r="DT49" s="820"/>
      <c r="DU49" s="821"/>
      <c r="DV49" s="822"/>
      <c r="DW49" s="823"/>
      <c r="DX49" s="823"/>
      <c r="DY49" s="823"/>
      <c r="DZ49" s="824"/>
      <c r="EA49" s="102"/>
    </row>
    <row r="50" spans="1:131" s="103" customFormat="1" ht="26.25" customHeight="1">
      <c r="A50" s="117">
        <v>23</v>
      </c>
      <c r="B50" s="793"/>
      <c r="C50" s="794"/>
      <c r="D50" s="794"/>
      <c r="E50" s="794"/>
      <c r="F50" s="794"/>
      <c r="G50" s="794"/>
      <c r="H50" s="794"/>
      <c r="I50" s="794"/>
      <c r="J50" s="794"/>
      <c r="K50" s="794"/>
      <c r="L50" s="794"/>
      <c r="M50" s="794"/>
      <c r="N50" s="794"/>
      <c r="O50" s="794"/>
      <c r="P50" s="795"/>
      <c r="Q50" s="871"/>
      <c r="R50" s="872"/>
      <c r="S50" s="872"/>
      <c r="T50" s="872"/>
      <c r="U50" s="872"/>
      <c r="V50" s="872"/>
      <c r="W50" s="872"/>
      <c r="X50" s="872"/>
      <c r="Y50" s="872"/>
      <c r="Z50" s="872"/>
      <c r="AA50" s="872"/>
      <c r="AB50" s="872"/>
      <c r="AC50" s="872"/>
      <c r="AD50" s="872"/>
      <c r="AE50" s="873"/>
      <c r="AF50" s="799"/>
      <c r="AG50" s="800"/>
      <c r="AH50" s="800"/>
      <c r="AI50" s="800"/>
      <c r="AJ50" s="801"/>
      <c r="AK50" s="874"/>
      <c r="AL50" s="872"/>
      <c r="AM50" s="872"/>
      <c r="AN50" s="872"/>
      <c r="AO50" s="872"/>
      <c r="AP50" s="872"/>
      <c r="AQ50" s="872"/>
      <c r="AR50" s="872"/>
      <c r="AS50" s="872"/>
      <c r="AT50" s="872"/>
      <c r="AU50" s="872"/>
      <c r="AV50" s="872"/>
      <c r="AW50" s="872"/>
      <c r="AX50" s="872"/>
      <c r="AY50" s="872"/>
      <c r="AZ50" s="875"/>
      <c r="BA50" s="875"/>
      <c r="BB50" s="875"/>
      <c r="BC50" s="875"/>
      <c r="BD50" s="875"/>
      <c r="BE50" s="866"/>
      <c r="BF50" s="866"/>
      <c r="BG50" s="866"/>
      <c r="BH50" s="866"/>
      <c r="BI50" s="867"/>
      <c r="BJ50" s="108"/>
      <c r="BK50" s="108"/>
      <c r="BL50" s="108"/>
      <c r="BM50" s="108"/>
      <c r="BN50" s="108"/>
      <c r="BO50" s="121"/>
      <c r="BP50" s="121"/>
      <c r="BQ50" s="118">
        <v>44</v>
      </c>
      <c r="BR50" s="119"/>
      <c r="BS50" s="806"/>
      <c r="BT50" s="807"/>
      <c r="BU50" s="807"/>
      <c r="BV50" s="807"/>
      <c r="BW50" s="807"/>
      <c r="BX50" s="807"/>
      <c r="BY50" s="807"/>
      <c r="BZ50" s="807"/>
      <c r="CA50" s="807"/>
      <c r="CB50" s="807"/>
      <c r="CC50" s="807"/>
      <c r="CD50" s="807"/>
      <c r="CE50" s="807"/>
      <c r="CF50" s="807"/>
      <c r="CG50" s="808"/>
      <c r="CH50" s="819"/>
      <c r="CI50" s="820"/>
      <c r="CJ50" s="820"/>
      <c r="CK50" s="820"/>
      <c r="CL50" s="821"/>
      <c r="CM50" s="819"/>
      <c r="CN50" s="820"/>
      <c r="CO50" s="820"/>
      <c r="CP50" s="820"/>
      <c r="CQ50" s="821"/>
      <c r="CR50" s="819"/>
      <c r="CS50" s="820"/>
      <c r="CT50" s="820"/>
      <c r="CU50" s="820"/>
      <c r="CV50" s="821"/>
      <c r="CW50" s="819"/>
      <c r="CX50" s="820"/>
      <c r="CY50" s="820"/>
      <c r="CZ50" s="820"/>
      <c r="DA50" s="821"/>
      <c r="DB50" s="819"/>
      <c r="DC50" s="820"/>
      <c r="DD50" s="820"/>
      <c r="DE50" s="820"/>
      <c r="DF50" s="821"/>
      <c r="DG50" s="819"/>
      <c r="DH50" s="820"/>
      <c r="DI50" s="820"/>
      <c r="DJ50" s="820"/>
      <c r="DK50" s="821"/>
      <c r="DL50" s="819"/>
      <c r="DM50" s="820"/>
      <c r="DN50" s="820"/>
      <c r="DO50" s="820"/>
      <c r="DP50" s="821"/>
      <c r="DQ50" s="819"/>
      <c r="DR50" s="820"/>
      <c r="DS50" s="820"/>
      <c r="DT50" s="820"/>
      <c r="DU50" s="821"/>
      <c r="DV50" s="822"/>
      <c r="DW50" s="823"/>
      <c r="DX50" s="823"/>
      <c r="DY50" s="823"/>
      <c r="DZ50" s="824"/>
      <c r="EA50" s="102"/>
    </row>
    <row r="51" spans="1:131" s="103" customFormat="1" ht="26.25" customHeight="1">
      <c r="A51" s="117">
        <v>24</v>
      </c>
      <c r="B51" s="793"/>
      <c r="C51" s="794"/>
      <c r="D51" s="794"/>
      <c r="E51" s="794"/>
      <c r="F51" s="794"/>
      <c r="G51" s="794"/>
      <c r="H51" s="794"/>
      <c r="I51" s="794"/>
      <c r="J51" s="794"/>
      <c r="K51" s="794"/>
      <c r="L51" s="794"/>
      <c r="M51" s="794"/>
      <c r="N51" s="794"/>
      <c r="O51" s="794"/>
      <c r="P51" s="795"/>
      <c r="Q51" s="871"/>
      <c r="R51" s="872"/>
      <c r="S51" s="872"/>
      <c r="T51" s="872"/>
      <c r="U51" s="872"/>
      <c r="V51" s="872"/>
      <c r="W51" s="872"/>
      <c r="X51" s="872"/>
      <c r="Y51" s="872"/>
      <c r="Z51" s="872"/>
      <c r="AA51" s="872"/>
      <c r="AB51" s="872"/>
      <c r="AC51" s="872"/>
      <c r="AD51" s="872"/>
      <c r="AE51" s="873"/>
      <c r="AF51" s="799"/>
      <c r="AG51" s="800"/>
      <c r="AH51" s="800"/>
      <c r="AI51" s="800"/>
      <c r="AJ51" s="801"/>
      <c r="AK51" s="874"/>
      <c r="AL51" s="872"/>
      <c r="AM51" s="872"/>
      <c r="AN51" s="872"/>
      <c r="AO51" s="872"/>
      <c r="AP51" s="872"/>
      <c r="AQ51" s="872"/>
      <c r="AR51" s="872"/>
      <c r="AS51" s="872"/>
      <c r="AT51" s="872"/>
      <c r="AU51" s="872"/>
      <c r="AV51" s="872"/>
      <c r="AW51" s="872"/>
      <c r="AX51" s="872"/>
      <c r="AY51" s="872"/>
      <c r="AZ51" s="875"/>
      <c r="BA51" s="875"/>
      <c r="BB51" s="875"/>
      <c r="BC51" s="875"/>
      <c r="BD51" s="875"/>
      <c r="BE51" s="866"/>
      <c r="BF51" s="866"/>
      <c r="BG51" s="866"/>
      <c r="BH51" s="866"/>
      <c r="BI51" s="867"/>
      <c r="BJ51" s="108"/>
      <c r="BK51" s="108"/>
      <c r="BL51" s="108"/>
      <c r="BM51" s="108"/>
      <c r="BN51" s="108"/>
      <c r="BO51" s="121"/>
      <c r="BP51" s="121"/>
      <c r="BQ51" s="118">
        <v>45</v>
      </c>
      <c r="BR51" s="119"/>
      <c r="BS51" s="806"/>
      <c r="BT51" s="807"/>
      <c r="BU51" s="807"/>
      <c r="BV51" s="807"/>
      <c r="BW51" s="807"/>
      <c r="BX51" s="807"/>
      <c r="BY51" s="807"/>
      <c r="BZ51" s="807"/>
      <c r="CA51" s="807"/>
      <c r="CB51" s="807"/>
      <c r="CC51" s="807"/>
      <c r="CD51" s="807"/>
      <c r="CE51" s="807"/>
      <c r="CF51" s="807"/>
      <c r="CG51" s="808"/>
      <c r="CH51" s="819"/>
      <c r="CI51" s="820"/>
      <c r="CJ51" s="820"/>
      <c r="CK51" s="820"/>
      <c r="CL51" s="821"/>
      <c r="CM51" s="819"/>
      <c r="CN51" s="820"/>
      <c r="CO51" s="820"/>
      <c r="CP51" s="820"/>
      <c r="CQ51" s="821"/>
      <c r="CR51" s="819"/>
      <c r="CS51" s="820"/>
      <c r="CT51" s="820"/>
      <c r="CU51" s="820"/>
      <c r="CV51" s="821"/>
      <c r="CW51" s="819"/>
      <c r="CX51" s="820"/>
      <c r="CY51" s="820"/>
      <c r="CZ51" s="820"/>
      <c r="DA51" s="821"/>
      <c r="DB51" s="819"/>
      <c r="DC51" s="820"/>
      <c r="DD51" s="820"/>
      <c r="DE51" s="820"/>
      <c r="DF51" s="821"/>
      <c r="DG51" s="819"/>
      <c r="DH51" s="820"/>
      <c r="DI51" s="820"/>
      <c r="DJ51" s="820"/>
      <c r="DK51" s="821"/>
      <c r="DL51" s="819"/>
      <c r="DM51" s="820"/>
      <c r="DN51" s="820"/>
      <c r="DO51" s="820"/>
      <c r="DP51" s="821"/>
      <c r="DQ51" s="819"/>
      <c r="DR51" s="820"/>
      <c r="DS51" s="820"/>
      <c r="DT51" s="820"/>
      <c r="DU51" s="821"/>
      <c r="DV51" s="822"/>
      <c r="DW51" s="823"/>
      <c r="DX51" s="823"/>
      <c r="DY51" s="823"/>
      <c r="DZ51" s="824"/>
      <c r="EA51" s="102"/>
    </row>
    <row r="52" spans="1:131" s="103" customFormat="1" ht="26.25" customHeight="1">
      <c r="A52" s="117">
        <v>25</v>
      </c>
      <c r="B52" s="793"/>
      <c r="C52" s="794"/>
      <c r="D52" s="794"/>
      <c r="E52" s="794"/>
      <c r="F52" s="794"/>
      <c r="G52" s="794"/>
      <c r="H52" s="794"/>
      <c r="I52" s="794"/>
      <c r="J52" s="794"/>
      <c r="K52" s="794"/>
      <c r="L52" s="794"/>
      <c r="M52" s="794"/>
      <c r="N52" s="794"/>
      <c r="O52" s="794"/>
      <c r="P52" s="795"/>
      <c r="Q52" s="871"/>
      <c r="R52" s="872"/>
      <c r="S52" s="872"/>
      <c r="T52" s="872"/>
      <c r="U52" s="872"/>
      <c r="V52" s="872"/>
      <c r="W52" s="872"/>
      <c r="X52" s="872"/>
      <c r="Y52" s="872"/>
      <c r="Z52" s="872"/>
      <c r="AA52" s="872"/>
      <c r="AB52" s="872"/>
      <c r="AC52" s="872"/>
      <c r="AD52" s="872"/>
      <c r="AE52" s="873"/>
      <c r="AF52" s="799"/>
      <c r="AG52" s="800"/>
      <c r="AH52" s="800"/>
      <c r="AI52" s="800"/>
      <c r="AJ52" s="801"/>
      <c r="AK52" s="874"/>
      <c r="AL52" s="872"/>
      <c r="AM52" s="872"/>
      <c r="AN52" s="872"/>
      <c r="AO52" s="872"/>
      <c r="AP52" s="872"/>
      <c r="AQ52" s="872"/>
      <c r="AR52" s="872"/>
      <c r="AS52" s="872"/>
      <c r="AT52" s="872"/>
      <c r="AU52" s="872"/>
      <c r="AV52" s="872"/>
      <c r="AW52" s="872"/>
      <c r="AX52" s="872"/>
      <c r="AY52" s="872"/>
      <c r="AZ52" s="875"/>
      <c r="BA52" s="875"/>
      <c r="BB52" s="875"/>
      <c r="BC52" s="875"/>
      <c r="BD52" s="875"/>
      <c r="BE52" s="866"/>
      <c r="BF52" s="866"/>
      <c r="BG52" s="866"/>
      <c r="BH52" s="866"/>
      <c r="BI52" s="867"/>
      <c r="BJ52" s="108"/>
      <c r="BK52" s="108"/>
      <c r="BL52" s="108"/>
      <c r="BM52" s="108"/>
      <c r="BN52" s="108"/>
      <c r="BO52" s="121"/>
      <c r="BP52" s="121"/>
      <c r="BQ52" s="118">
        <v>46</v>
      </c>
      <c r="BR52" s="119"/>
      <c r="BS52" s="806"/>
      <c r="BT52" s="807"/>
      <c r="BU52" s="807"/>
      <c r="BV52" s="807"/>
      <c r="BW52" s="807"/>
      <c r="BX52" s="807"/>
      <c r="BY52" s="807"/>
      <c r="BZ52" s="807"/>
      <c r="CA52" s="807"/>
      <c r="CB52" s="807"/>
      <c r="CC52" s="807"/>
      <c r="CD52" s="807"/>
      <c r="CE52" s="807"/>
      <c r="CF52" s="807"/>
      <c r="CG52" s="808"/>
      <c r="CH52" s="819"/>
      <c r="CI52" s="820"/>
      <c r="CJ52" s="820"/>
      <c r="CK52" s="820"/>
      <c r="CL52" s="821"/>
      <c r="CM52" s="819"/>
      <c r="CN52" s="820"/>
      <c r="CO52" s="820"/>
      <c r="CP52" s="820"/>
      <c r="CQ52" s="821"/>
      <c r="CR52" s="819"/>
      <c r="CS52" s="820"/>
      <c r="CT52" s="820"/>
      <c r="CU52" s="820"/>
      <c r="CV52" s="821"/>
      <c r="CW52" s="819"/>
      <c r="CX52" s="820"/>
      <c r="CY52" s="820"/>
      <c r="CZ52" s="820"/>
      <c r="DA52" s="821"/>
      <c r="DB52" s="819"/>
      <c r="DC52" s="820"/>
      <c r="DD52" s="820"/>
      <c r="DE52" s="820"/>
      <c r="DF52" s="821"/>
      <c r="DG52" s="819"/>
      <c r="DH52" s="820"/>
      <c r="DI52" s="820"/>
      <c r="DJ52" s="820"/>
      <c r="DK52" s="821"/>
      <c r="DL52" s="819"/>
      <c r="DM52" s="820"/>
      <c r="DN52" s="820"/>
      <c r="DO52" s="820"/>
      <c r="DP52" s="821"/>
      <c r="DQ52" s="819"/>
      <c r="DR52" s="820"/>
      <c r="DS52" s="820"/>
      <c r="DT52" s="820"/>
      <c r="DU52" s="821"/>
      <c r="DV52" s="822"/>
      <c r="DW52" s="823"/>
      <c r="DX52" s="823"/>
      <c r="DY52" s="823"/>
      <c r="DZ52" s="824"/>
      <c r="EA52" s="102"/>
    </row>
    <row r="53" spans="1:131" s="103" customFormat="1" ht="26.25" customHeight="1">
      <c r="A53" s="117">
        <v>26</v>
      </c>
      <c r="B53" s="793"/>
      <c r="C53" s="794"/>
      <c r="D53" s="794"/>
      <c r="E53" s="794"/>
      <c r="F53" s="794"/>
      <c r="G53" s="794"/>
      <c r="H53" s="794"/>
      <c r="I53" s="794"/>
      <c r="J53" s="794"/>
      <c r="K53" s="794"/>
      <c r="L53" s="794"/>
      <c r="M53" s="794"/>
      <c r="N53" s="794"/>
      <c r="O53" s="794"/>
      <c r="P53" s="795"/>
      <c r="Q53" s="871"/>
      <c r="R53" s="872"/>
      <c r="S53" s="872"/>
      <c r="T53" s="872"/>
      <c r="U53" s="872"/>
      <c r="V53" s="872"/>
      <c r="W53" s="872"/>
      <c r="X53" s="872"/>
      <c r="Y53" s="872"/>
      <c r="Z53" s="872"/>
      <c r="AA53" s="872"/>
      <c r="AB53" s="872"/>
      <c r="AC53" s="872"/>
      <c r="AD53" s="872"/>
      <c r="AE53" s="873"/>
      <c r="AF53" s="799"/>
      <c r="AG53" s="800"/>
      <c r="AH53" s="800"/>
      <c r="AI53" s="800"/>
      <c r="AJ53" s="801"/>
      <c r="AK53" s="874"/>
      <c r="AL53" s="872"/>
      <c r="AM53" s="872"/>
      <c r="AN53" s="872"/>
      <c r="AO53" s="872"/>
      <c r="AP53" s="872"/>
      <c r="AQ53" s="872"/>
      <c r="AR53" s="872"/>
      <c r="AS53" s="872"/>
      <c r="AT53" s="872"/>
      <c r="AU53" s="872"/>
      <c r="AV53" s="872"/>
      <c r="AW53" s="872"/>
      <c r="AX53" s="872"/>
      <c r="AY53" s="872"/>
      <c r="AZ53" s="875"/>
      <c r="BA53" s="875"/>
      <c r="BB53" s="875"/>
      <c r="BC53" s="875"/>
      <c r="BD53" s="875"/>
      <c r="BE53" s="866"/>
      <c r="BF53" s="866"/>
      <c r="BG53" s="866"/>
      <c r="BH53" s="866"/>
      <c r="BI53" s="867"/>
      <c r="BJ53" s="108"/>
      <c r="BK53" s="108"/>
      <c r="BL53" s="108"/>
      <c r="BM53" s="108"/>
      <c r="BN53" s="108"/>
      <c r="BO53" s="121"/>
      <c r="BP53" s="121"/>
      <c r="BQ53" s="118">
        <v>47</v>
      </c>
      <c r="BR53" s="119"/>
      <c r="BS53" s="806"/>
      <c r="BT53" s="807"/>
      <c r="BU53" s="807"/>
      <c r="BV53" s="807"/>
      <c r="BW53" s="807"/>
      <c r="BX53" s="807"/>
      <c r="BY53" s="807"/>
      <c r="BZ53" s="807"/>
      <c r="CA53" s="807"/>
      <c r="CB53" s="807"/>
      <c r="CC53" s="807"/>
      <c r="CD53" s="807"/>
      <c r="CE53" s="807"/>
      <c r="CF53" s="807"/>
      <c r="CG53" s="808"/>
      <c r="CH53" s="819"/>
      <c r="CI53" s="820"/>
      <c r="CJ53" s="820"/>
      <c r="CK53" s="820"/>
      <c r="CL53" s="821"/>
      <c r="CM53" s="819"/>
      <c r="CN53" s="820"/>
      <c r="CO53" s="820"/>
      <c r="CP53" s="820"/>
      <c r="CQ53" s="821"/>
      <c r="CR53" s="819"/>
      <c r="CS53" s="820"/>
      <c r="CT53" s="820"/>
      <c r="CU53" s="820"/>
      <c r="CV53" s="821"/>
      <c r="CW53" s="819"/>
      <c r="CX53" s="820"/>
      <c r="CY53" s="820"/>
      <c r="CZ53" s="820"/>
      <c r="DA53" s="821"/>
      <c r="DB53" s="819"/>
      <c r="DC53" s="820"/>
      <c r="DD53" s="820"/>
      <c r="DE53" s="820"/>
      <c r="DF53" s="821"/>
      <c r="DG53" s="819"/>
      <c r="DH53" s="820"/>
      <c r="DI53" s="820"/>
      <c r="DJ53" s="820"/>
      <c r="DK53" s="821"/>
      <c r="DL53" s="819"/>
      <c r="DM53" s="820"/>
      <c r="DN53" s="820"/>
      <c r="DO53" s="820"/>
      <c r="DP53" s="821"/>
      <c r="DQ53" s="819"/>
      <c r="DR53" s="820"/>
      <c r="DS53" s="820"/>
      <c r="DT53" s="820"/>
      <c r="DU53" s="821"/>
      <c r="DV53" s="822"/>
      <c r="DW53" s="823"/>
      <c r="DX53" s="823"/>
      <c r="DY53" s="823"/>
      <c r="DZ53" s="824"/>
      <c r="EA53" s="102"/>
    </row>
    <row r="54" spans="1:131" s="103" customFormat="1" ht="26.25" customHeight="1">
      <c r="A54" s="117">
        <v>27</v>
      </c>
      <c r="B54" s="793"/>
      <c r="C54" s="794"/>
      <c r="D54" s="794"/>
      <c r="E54" s="794"/>
      <c r="F54" s="794"/>
      <c r="G54" s="794"/>
      <c r="H54" s="794"/>
      <c r="I54" s="794"/>
      <c r="J54" s="794"/>
      <c r="K54" s="794"/>
      <c r="L54" s="794"/>
      <c r="M54" s="794"/>
      <c r="N54" s="794"/>
      <c r="O54" s="794"/>
      <c r="P54" s="795"/>
      <c r="Q54" s="871"/>
      <c r="R54" s="872"/>
      <c r="S54" s="872"/>
      <c r="T54" s="872"/>
      <c r="U54" s="872"/>
      <c r="V54" s="872"/>
      <c r="W54" s="872"/>
      <c r="X54" s="872"/>
      <c r="Y54" s="872"/>
      <c r="Z54" s="872"/>
      <c r="AA54" s="872"/>
      <c r="AB54" s="872"/>
      <c r="AC54" s="872"/>
      <c r="AD54" s="872"/>
      <c r="AE54" s="873"/>
      <c r="AF54" s="799"/>
      <c r="AG54" s="800"/>
      <c r="AH54" s="800"/>
      <c r="AI54" s="800"/>
      <c r="AJ54" s="801"/>
      <c r="AK54" s="874"/>
      <c r="AL54" s="872"/>
      <c r="AM54" s="872"/>
      <c r="AN54" s="872"/>
      <c r="AO54" s="872"/>
      <c r="AP54" s="872"/>
      <c r="AQ54" s="872"/>
      <c r="AR54" s="872"/>
      <c r="AS54" s="872"/>
      <c r="AT54" s="872"/>
      <c r="AU54" s="872"/>
      <c r="AV54" s="872"/>
      <c r="AW54" s="872"/>
      <c r="AX54" s="872"/>
      <c r="AY54" s="872"/>
      <c r="AZ54" s="875"/>
      <c r="BA54" s="875"/>
      <c r="BB54" s="875"/>
      <c r="BC54" s="875"/>
      <c r="BD54" s="875"/>
      <c r="BE54" s="866"/>
      <c r="BF54" s="866"/>
      <c r="BG54" s="866"/>
      <c r="BH54" s="866"/>
      <c r="BI54" s="867"/>
      <c r="BJ54" s="108"/>
      <c r="BK54" s="108"/>
      <c r="BL54" s="108"/>
      <c r="BM54" s="108"/>
      <c r="BN54" s="108"/>
      <c r="BO54" s="121"/>
      <c r="BP54" s="121"/>
      <c r="BQ54" s="118">
        <v>48</v>
      </c>
      <c r="BR54" s="119"/>
      <c r="BS54" s="806"/>
      <c r="BT54" s="807"/>
      <c r="BU54" s="807"/>
      <c r="BV54" s="807"/>
      <c r="BW54" s="807"/>
      <c r="BX54" s="807"/>
      <c r="BY54" s="807"/>
      <c r="BZ54" s="807"/>
      <c r="CA54" s="807"/>
      <c r="CB54" s="807"/>
      <c r="CC54" s="807"/>
      <c r="CD54" s="807"/>
      <c r="CE54" s="807"/>
      <c r="CF54" s="807"/>
      <c r="CG54" s="808"/>
      <c r="CH54" s="819"/>
      <c r="CI54" s="820"/>
      <c r="CJ54" s="820"/>
      <c r="CK54" s="820"/>
      <c r="CL54" s="821"/>
      <c r="CM54" s="819"/>
      <c r="CN54" s="820"/>
      <c r="CO54" s="820"/>
      <c r="CP54" s="820"/>
      <c r="CQ54" s="821"/>
      <c r="CR54" s="819"/>
      <c r="CS54" s="820"/>
      <c r="CT54" s="820"/>
      <c r="CU54" s="820"/>
      <c r="CV54" s="821"/>
      <c r="CW54" s="819"/>
      <c r="CX54" s="820"/>
      <c r="CY54" s="820"/>
      <c r="CZ54" s="820"/>
      <c r="DA54" s="821"/>
      <c r="DB54" s="819"/>
      <c r="DC54" s="820"/>
      <c r="DD54" s="820"/>
      <c r="DE54" s="820"/>
      <c r="DF54" s="821"/>
      <c r="DG54" s="819"/>
      <c r="DH54" s="820"/>
      <c r="DI54" s="820"/>
      <c r="DJ54" s="820"/>
      <c r="DK54" s="821"/>
      <c r="DL54" s="819"/>
      <c r="DM54" s="820"/>
      <c r="DN54" s="820"/>
      <c r="DO54" s="820"/>
      <c r="DP54" s="821"/>
      <c r="DQ54" s="819"/>
      <c r="DR54" s="820"/>
      <c r="DS54" s="820"/>
      <c r="DT54" s="820"/>
      <c r="DU54" s="821"/>
      <c r="DV54" s="822"/>
      <c r="DW54" s="823"/>
      <c r="DX54" s="823"/>
      <c r="DY54" s="823"/>
      <c r="DZ54" s="824"/>
      <c r="EA54" s="102"/>
    </row>
    <row r="55" spans="1:131" s="103" customFormat="1" ht="26.25" customHeight="1">
      <c r="A55" s="117">
        <v>28</v>
      </c>
      <c r="B55" s="793"/>
      <c r="C55" s="794"/>
      <c r="D55" s="794"/>
      <c r="E55" s="794"/>
      <c r="F55" s="794"/>
      <c r="G55" s="794"/>
      <c r="H55" s="794"/>
      <c r="I55" s="794"/>
      <c r="J55" s="794"/>
      <c r="K55" s="794"/>
      <c r="L55" s="794"/>
      <c r="M55" s="794"/>
      <c r="N55" s="794"/>
      <c r="O55" s="794"/>
      <c r="P55" s="795"/>
      <c r="Q55" s="871"/>
      <c r="R55" s="872"/>
      <c r="S55" s="872"/>
      <c r="T55" s="872"/>
      <c r="U55" s="872"/>
      <c r="V55" s="872"/>
      <c r="W55" s="872"/>
      <c r="X55" s="872"/>
      <c r="Y55" s="872"/>
      <c r="Z55" s="872"/>
      <c r="AA55" s="872"/>
      <c r="AB55" s="872"/>
      <c r="AC55" s="872"/>
      <c r="AD55" s="872"/>
      <c r="AE55" s="873"/>
      <c r="AF55" s="799"/>
      <c r="AG55" s="800"/>
      <c r="AH55" s="800"/>
      <c r="AI55" s="800"/>
      <c r="AJ55" s="801"/>
      <c r="AK55" s="874"/>
      <c r="AL55" s="872"/>
      <c r="AM55" s="872"/>
      <c r="AN55" s="872"/>
      <c r="AO55" s="872"/>
      <c r="AP55" s="872"/>
      <c r="AQ55" s="872"/>
      <c r="AR55" s="872"/>
      <c r="AS55" s="872"/>
      <c r="AT55" s="872"/>
      <c r="AU55" s="872"/>
      <c r="AV55" s="872"/>
      <c r="AW55" s="872"/>
      <c r="AX55" s="872"/>
      <c r="AY55" s="872"/>
      <c r="AZ55" s="875"/>
      <c r="BA55" s="875"/>
      <c r="BB55" s="875"/>
      <c r="BC55" s="875"/>
      <c r="BD55" s="875"/>
      <c r="BE55" s="866"/>
      <c r="BF55" s="866"/>
      <c r="BG55" s="866"/>
      <c r="BH55" s="866"/>
      <c r="BI55" s="867"/>
      <c r="BJ55" s="108"/>
      <c r="BK55" s="108"/>
      <c r="BL55" s="108"/>
      <c r="BM55" s="108"/>
      <c r="BN55" s="108"/>
      <c r="BO55" s="121"/>
      <c r="BP55" s="121"/>
      <c r="BQ55" s="118">
        <v>49</v>
      </c>
      <c r="BR55" s="119"/>
      <c r="BS55" s="806"/>
      <c r="BT55" s="807"/>
      <c r="BU55" s="807"/>
      <c r="BV55" s="807"/>
      <c r="BW55" s="807"/>
      <c r="BX55" s="807"/>
      <c r="BY55" s="807"/>
      <c r="BZ55" s="807"/>
      <c r="CA55" s="807"/>
      <c r="CB55" s="807"/>
      <c r="CC55" s="807"/>
      <c r="CD55" s="807"/>
      <c r="CE55" s="807"/>
      <c r="CF55" s="807"/>
      <c r="CG55" s="808"/>
      <c r="CH55" s="819"/>
      <c r="CI55" s="820"/>
      <c r="CJ55" s="820"/>
      <c r="CK55" s="820"/>
      <c r="CL55" s="821"/>
      <c r="CM55" s="819"/>
      <c r="CN55" s="820"/>
      <c r="CO55" s="820"/>
      <c r="CP55" s="820"/>
      <c r="CQ55" s="821"/>
      <c r="CR55" s="819"/>
      <c r="CS55" s="820"/>
      <c r="CT55" s="820"/>
      <c r="CU55" s="820"/>
      <c r="CV55" s="821"/>
      <c r="CW55" s="819"/>
      <c r="CX55" s="820"/>
      <c r="CY55" s="820"/>
      <c r="CZ55" s="820"/>
      <c r="DA55" s="821"/>
      <c r="DB55" s="819"/>
      <c r="DC55" s="820"/>
      <c r="DD55" s="820"/>
      <c r="DE55" s="820"/>
      <c r="DF55" s="821"/>
      <c r="DG55" s="819"/>
      <c r="DH55" s="820"/>
      <c r="DI55" s="820"/>
      <c r="DJ55" s="820"/>
      <c r="DK55" s="821"/>
      <c r="DL55" s="819"/>
      <c r="DM55" s="820"/>
      <c r="DN55" s="820"/>
      <c r="DO55" s="820"/>
      <c r="DP55" s="821"/>
      <c r="DQ55" s="819"/>
      <c r="DR55" s="820"/>
      <c r="DS55" s="820"/>
      <c r="DT55" s="820"/>
      <c r="DU55" s="821"/>
      <c r="DV55" s="822"/>
      <c r="DW55" s="823"/>
      <c r="DX55" s="823"/>
      <c r="DY55" s="823"/>
      <c r="DZ55" s="824"/>
      <c r="EA55" s="102"/>
    </row>
    <row r="56" spans="1:131" s="103" customFormat="1" ht="26.25" customHeight="1">
      <c r="A56" s="117">
        <v>29</v>
      </c>
      <c r="B56" s="793"/>
      <c r="C56" s="794"/>
      <c r="D56" s="794"/>
      <c r="E56" s="794"/>
      <c r="F56" s="794"/>
      <c r="G56" s="794"/>
      <c r="H56" s="794"/>
      <c r="I56" s="794"/>
      <c r="J56" s="794"/>
      <c r="K56" s="794"/>
      <c r="L56" s="794"/>
      <c r="M56" s="794"/>
      <c r="N56" s="794"/>
      <c r="O56" s="794"/>
      <c r="P56" s="795"/>
      <c r="Q56" s="871"/>
      <c r="R56" s="872"/>
      <c r="S56" s="872"/>
      <c r="T56" s="872"/>
      <c r="U56" s="872"/>
      <c r="V56" s="872"/>
      <c r="W56" s="872"/>
      <c r="X56" s="872"/>
      <c r="Y56" s="872"/>
      <c r="Z56" s="872"/>
      <c r="AA56" s="872"/>
      <c r="AB56" s="872"/>
      <c r="AC56" s="872"/>
      <c r="AD56" s="872"/>
      <c r="AE56" s="873"/>
      <c r="AF56" s="799"/>
      <c r="AG56" s="800"/>
      <c r="AH56" s="800"/>
      <c r="AI56" s="800"/>
      <c r="AJ56" s="801"/>
      <c r="AK56" s="874"/>
      <c r="AL56" s="872"/>
      <c r="AM56" s="872"/>
      <c r="AN56" s="872"/>
      <c r="AO56" s="872"/>
      <c r="AP56" s="872"/>
      <c r="AQ56" s="872"/>
      <c r="AR56" s="872"/>
      <c r="AS56" s="872"/>
      <c r="AT56" s="872"/>
      <c r="AU56" s="872"/>
      <c r="AV56" s="872"/>
      <c r="AW56" s="872"/>
      <c r="AX56" s="872"/>
      <c r="AY56" s="872"/>
      <c r="AZ56" s="875"/>
      <c r="BA56" s="875"/>
      <c r="BB56" s="875"/>
      <c r="BC56" s="875"/>
      <c r="BD56" s="875"/>
      <c r="BE56" s="866"/>
      <c r="BF56" s="866"/>
      <c r="BG56" s="866"/>
      <c r="BH56" s="866"/>
      <c r="BI56" s="867"/>
      <c r="BJ56" s="108"/>
      <c r="BK56" s="108"/>
      <c r="BL56" s="108"/>
      <c r="BM56" s="108"/>
      <c r="BN56" s="108"/>
      <c r="BO56" s="121"/>
      <c r="BP56" s="121"/>
      <c r="BQ56" s="118">
        <v>50</v>
      </c>
      <c r="BR56" s="119"/>
      <c r="BS56" s="806"/>
      <c r="BT56" s="807"/>
      <c r="BU56" s="807"/>
      <c r="BV56" s="807"/>
      <c r="BW56" s="807"/>
      <c r="BX56" s="807"/>
      <c r="BY56" s="807"/>
      <c r="BZ56" s="807"/>
      <c r="CA56" s="807"/>
      <c r="CB56" s="807"/>
      <c r="CC56" s="807"/>
      <c r="CD56" s="807"/>
      <c r="CE56" s="807"/>
      <c r="CF56" s="807"/>
      <c r="CG56" s="808"/>
      <c r="CH56" s="819"/>
      <c r="CI56" s="820"/>
      <c r="CJ56" s="820"/>
      <c r="CK56" s="820"/>
      <c r="CL56" s="821"/>
      <c r="CM56" s="819"/>
      <c r="CN56" s="820"/>
      <c r="CO56" s="820"/>
      <c r="CP56" s="820"/>
      <c r="CQ56" s="821"/>
      <c r="CR56" s="819"/>
      <c r="CS56" s="820"/>
      <c r="CT56" s="820"/>
      <c r="CU56" s="820"/>
      <c r="CV56" s="821"/>
      <c r="CW56" s="819"/>
      <c r="CX56" s="820"/>
      <c r="CY56" s="820"/>
      <c r="CZ56" s="820"/>
      <c r="DA56" s="821"/>
      <c r="DB56" s="819"/>
      <c r="DC56" s="820"/>
      <c r="DD56" s="820"/>
      <c r="DE56" s="820"/>
      <c r="DF56" s="821"/>
      <c r="DG56" s="819"/>
      <c r="DH56" s="820"/>
      <c r="DI56" s="820"/>
      <c r="DJ56" s="820"/>
      <c r="DK56" s="821"/>
      <c r="DL56" s="819"/>
      <c r="DM56" s="820"/>
      <c r="DN56" s="820"/>
      <c r="DO56" s="820"/>
      <c r="DP56" s="821"/>
      <c r="DQ56" s="819"/>
      <c r="DR56" s="820"/>
      <c r="DS56" s="820"/>
      <c r="DT56" s="820"/>
      <c r="DU56" s="821"/>
      <c r="DV56" s="822"/>
      <c r="DW56" s="823"/>
      <c r="DX56" s="823"/>
      <c r="DY56" s="823"/>
      <c r="DZ56" s="824"/>
      <c r="EA56" s="102"/>
    </row>
    <row r="57" spans="1:131" s="103" customFormat="1" ht="26.25" customHeight="1">
      <c r="A57" s="117">
        <v>30</v>
      </c>
      <c r="B57" s="793"/>
      <c r="C57" s="794"/>
      <c r="D57" s="794"/>
      <c r="E57" s="794"/>
      <c r="F57" s="794"/>
      <c r="G57" s="794"/>
      <c r="H57" s="794"/>
      <c r="I57" s="794"/>
      <c r="J57" s="794"/>
      <c r="K57" s="794"/>
      <c r="L57" s="794"/>
      <c r="M57" s="794"/>
      <c r="N57" s="794"/>
      <c r="O57" s="794"/>
      <c r="P57" s="795"/>
      <c r="Q57" s="871"/>
      <c r="R57" s="872"/>
      <c r="S57" s="872"/>
      <c r="T57" s="872"/>
      <c r="U57" s="872"/>
      <c r="V57" s="872"/>
      <c r="W57" s="872"/>
      <c r="X57" s="872"/>
      <c r="Y57" s="872"/>
      <c r="Z57" s="872"/>
      <c r="AA57" s="872"/>
      <c r="AB57" s="872"/>
      <c r="AC57" s="872"/>
      <c r="AD57" s="872"/>
      <c r="AE57" s="873"/>
      <c r="AF57" s="799"/>
      <c r="AG57" s="800"/>
      <c r="AH57" s="800"/>
      <c r="AI57" s="800"/>
      <c r="AJ57" s="801"/>
      <c r="AK57" s="874"/>
      <c r="AL57" s="872"/>
      <c r="AM57" s="872"/>
      <c r="AN57" s="872"/>
      <c r="AO57" s="872"/>
      <c r="AP57" s="872"/>
      <c r="AQ57" s="872"/>
      <c r="AR57" s="872"/>
      <c r="AS57" s="872"/>
      <c r="AT57" s="872"/>
      <c r="AU57" s="872"/>
      <c r="AV57" s="872"/>
      <c r="AW57" s="872"/>
      <c r="AX57" s="872"/>
      <c r="AY57" s="872"/>
      <c r="AZ57" s="875"/>
      <c r="BA57" s="875"/>
      <c r="BB57" s="875"/>
      <c r="BC57" s="875"/>
      <c r="BD57" s="875"/>
      <c r="BE57" s="866"/>
      <c r="BF57" s="866"/>
      <c r="BG57" s="866"/>
      <c r="BH57" s="866"/>
      <c r="BI57" s="867"/>
      <c r="BJ57" s="108"/>
      <c r="BK57" s="108"/>
      <c r="BL57" s="108"/>
      <c r="BM57" s="108"/>
      <c r="BN57" s="108"/>
      <c r="BO57" s="121"/>
      <c r="BP57" s="121"/>
      <c r="BQ57" s="118">
        <v>51</v>
      </c>
      <c r="BR57" s="119"/>
      <c r="BS57" s="806"/>
      <c r="BT57" s="807"/>
      <c r="BU57" s="807"/>
      <c r="BV57" s="807"/>
      <c r="BW57" s="807"/>
      <c r="BX57" s="807"/>
      <c r="BY57" s="807"/>
      <c r="BZ57" s="807"/>
      <c r="CA57" s="807"/>
      <c r="CB57" s="807"/>
      <c r="CC57" s="807"/>
      <c r="CD57" s="807"/>
      <c r="CE57" s="807"/>
      <c r="CF57" s="807"/>
      <c r="CG57" s="808"/>
      <c r="CH57" s="819"/>
      <c r="CI57" s="820"/>
      <c r="CJ57" s="820"/>
      <c r="CK57" s="820"/>
      <c r="CL57" s="821"/>
      <c r="CM57" s="819"/>
      <c r="CN57" s="820"/>
      <c r="CO57" s="820"/>
      <c r="CP57" s="820"/>
      <c r="CQ57" s="821"/>
      <c r="CR57" s="819"/>
      <c r="CS57" s="820"/>
      <c r="CT57" s="820"/>
      <c r="CU57" s="820"/>
      <c r="CV57" s="821"/>
      <c r="CW57" s="819"/>
      <c r="CX57" s="820"/>
      <c r="CY57" s="820"/>
      <c r="CZ57" s="820"/>
      <c r="DA57" s="821"/>
      <c r="DB57" s="819"/>
      <c r="DC57" s="820"/>
      <c r="DD57" s="820"/>
      <c r="DE57" s="820"/>
      <c r="DF57" s="821"/>
      <c r="DG57" s="819"/>
      <c r="DH57" s="820"/>
      <c r="DI57" s="820"/>
      <c r="DJ57" s="820"/>
      <c r="DK57" s="821"/>
      <c r="DL57" s="819"/>
      <c r="DM57" s="820"/>
      <c r="DN57" s="820"/>
      <c r="DO57" s="820"/>
      <c r="DP57" s="821"/>
      <c r="DQ57" s="819"/>
      <c r="DR57" s="820"/>
      <c r="DS57" s="820"/>
      <c r="DT57" s="820"/>
      <c r="DU57" s="821"/>
      <c r="DV57" s="822"/>
      <c r="DW57" s="823"/>
      <c r="DX57" s="823"/>
      <c r="DY57" s="823"/>
      <c r="DZ57" s="824"/>
      <c r="EA57" s="102"/>
    </row>
    <row r="58" spans="1:131" s="103" customFormat="1" ht="26.25" customHeight="1">
      <c r="A58" s="117">
        <v>31</v>
      </c>
      <c r="B58" s="793"/>
      <c r="C58" s="794"/>
      <c r="D58" s="794"/>
      <c r="E58" s="794"/>
      <c r="F58" s="794"/>
      <c r="G58" s="794"/>
      <c r="H58" s="794"/>
      <c r="I58" s="794"/>
      <c r="J58" s="794"/>
      <c r="K58" s="794"/>
      <c r="L58" s="794"/>
      <c r="M58" s="794"/>
      <c r="N58" s="794"/>
      <c r="O58" s="794"/>
      <c r="P58" s="795"/>
      <c r="Q58" s="871"/>
      <c r="R58" s="872"/>
      <c r="S58" s="872"/>
      <c r="T58" s="872"/>
      <c r="U58" s="872"/>
      <c r="V58" s="872"/>
      <c r="W58" s="872"/>
      <c r="X58" s="872"/>
      <c r="Y58" s="872"/>
      <c r="Z58" s="872"/>
      <c r="AA58" s="872"/>
      <c r="AB58" s="872"/>
      <c r="AC58" s="872"/>
      <c r="AD58" s="872"/>
      <c r="AE58" s="873"/>
      <c r="AF58" s="799"/>
      <c r="AG58" s="800"/>
      <c r="AH58" s="800"/>
      <c r="AI58" s="800"/>
      <c r="AJ58" s="801"/>
      <c r="AK58" s="874"/>
      <c r="AL58" s="872"/>
      <c r="AM58" s="872"/>
      <c r="AN58" s="872"/>
      <c r="AO58" s="872"/>
      <c r="AP58" s="872"/>
      <c r="AQ58" s="872"/>
      <c r="AR58" s="872"/>
      <c r="AS58" s="872"/>
      <c r="AT58" s="872"/>
      <c r="AU58" s="872"/>
      <c r="AV58" s="872"/>
      <c r="AW58" s="872"/>
      <c r="AX58" s="872"/>
      <c r="AY58" s="872"/>
      <c r="AZ58" s="875"/>
      <c r="BA58" s="875"/>
      <c r="BB58" s="875"/>
      <c r="BC58" s="875"/>
      <c r="BD58" s="875"/>
      <c r="BE58" s="866"/>
      <c r="BF58" s="866"/>
      <c r="BG58" s="866"/>
      <c r="BH58" s="866"/>
      <c r="BI58" s="867"/>
      <c r="BJ58" s="108"/>
      <c r="BK58" s="108"/>
      <c r="BL58" s="108"/>
      <c r="BM58" s="108"/>
      <c r="BN58" s="108"/>
      <c r="BO58" s="121"/>
      <c r="BP58" s="121"/>
      <c r="BQ58" s="118">
        <v>52</v>
      </c>
      <c r="BR58" s="119"/>
      <c r="BS58" s="806"/>
      <c r="BT58" s="807"/>
      <c r="BU58" s="807"/>
      <c r="BV58" s="807"/>
      <c r="BW58" s="807"/>
      <c r="BX58" s="807"/>
      <c r="BY58" s="807"/>
      <c r="BZ58" s="807"/>
      <c r="CA58" s="807"/>
      <c r="CB58" s="807"/>
      <c r="CC58" s="807"/>
      <c r="CD58" s="807"/>
      <c r="CE58" s="807"/>
      <c r="CF58" s="807"/>
      <c r="CG58" s="808"/>
      <c r="CH58" s="819"/>
      <c r="CI58" s="820"/>
      <c r="CJ58" s="820"/>
      <c r="CK58" s="820"/>
      <c r="CL58" s="821"/>
      <c r="CM58" s="819"/>
      <c r="CN58" s="820"/>
      <c r="CO58" s="820"/>
      <c r="CP58" s="820"/>
      <c r="CQ58" s="821"/>
      <c r="CR58" s="819"/>
      <c r="CS58" s="820"/>
      <c r="CT58" s="820"/>
      <c r="CU58" s="820"/>
      <c r="CV58" s="821"/>
      <c r="CW58" s="819"/>
      <c r="CX58" s="820"/>
      <c r="CY58" s="820"/>
      <c r="CZ58" s="820"/>
      <c r="DA58" s="821"/>
      <c r="DB58" s="819"/>
      <c r="DC58" s="820"/>
      <c r="DD58" s="820"/>
      <c r="DE58" s="820"/>
      <c r="DF58" s="821"/>
      <c r="DG58" s="819"/>
      <c r="DH58" s="820"/>
      <c r="DI58" s="820"/>
      <c r="DJ58" s="820"/>
      <c r="DK58" s="821"/>
      <c r="DL58" s="819"/>
      <c r="DM58" s="820"/>
      <c r="DN58" s="820"/>
      <c r="DO58" s="820"/>
      <c r="DP58" s="821"/>
      <c r="DQ58" s="819"/>
      <c r="DR58" s="820"/>
      <c r="DS58" s="820"/>
      <c r="DT58" s="820"/>
      <c r="DU58" s="821"/>
      <c r="DV58" s="822"/>
      <c r="DW58" s="823"/>
      <c r="DX58" s="823"/>
      <c r="DY58" s="823"/>
      <c r="DZ58" s="824"/>
      <c r="EA58" s="102"/>
    </row>
    <row r="59" spans="1:131" s="103" customFormat="1" ht="26.25" customHeight="1">
      <c r="A59" s="117">
        <v>32</v>
      </c>
      <c r="B59" s="793"/>
      <c r="C59" s="794"/>
      <c r="D59" s="794"/>
      <c r="E59" s="794"/>
      <c r="F59" s="794"/>
      <c r="G59" s="794"/>
      <c r="H59" s="794"/>
      <c r="I59" s="794"/>
      <c r="J59" s="794"/>
      <c r="K59" s="794"/>
      <c r="L59" s="794"/>
      <c r="M59" s="794"/>
      <c r="N59" s="794"/>
      <c r="O59" s="794"/>
      <c r="P59" s="795"/>
      <c r="Q59" s="871"/>
      <c r="R59" s="872"/>
      <c r="S59" s="872"/>
      <c r="T59" s="872"/>
      <c r="U59" s="872"/>
      <c r="V59" s="872"/>
      <c r="W59" s="872"/>
      <c r="X59" s="872"/>
      <c r="Y59" s="872"/>
      <c r="Z59" s="872"/>
      <c r="AA59" s="872"/>
      <c r="AB59" s="872"/>
      <c r="AC59" s="872"/>
      <c r="AD59" s="872"/>
      <c r="AE59" s="873"/>
      <c r="AF59" s="799"/>
      <c r="AG59" s="800"/>
      <c r="AH59" s="800"/>
      <c r="AI59" s="800"/>
      <c r="AJ59" s="801"/>
      <c r="AK59" s="874"/>
      <c r="AL59" s="872"/>
      <c r="AM59" s="872"/>
      <c r="AN59" s="872"/>
      <c r="AO59" s="872"/>
      <c r="AP59" s="872"/>
      <c r="AQ59" s="872"/>
      <c r="AR59" s="872"/>
      <c r="AS59" s="872"/>
      <c r="AT59" s="872"/>
      <c r="AU59" s="872"/>
      <c r="AV59" s="872"/>
      <c r="AW59" s="872"/>
      <c r="AX59" s="872"/>
      <c r="AY59" s="872"/>
      <c r="AZ59" s="875"/>
      <c r="BA59" s="875"/>
      <c r="BB59" s="875"/>
      <c r="BC59" s="875"/>
      <c r="BD59" s="875"/>
      <c r="BE59" s="866"/>
      <c r="BF59" s="866"/>
      <c r="BG59" s="866"/>
      <c r="BH59" s="866"/>
      <c r="BI59" s="867"/>
      <c r="BJ59" s="108"/>
      <c r="BK59" s="108"/>
      <c r="BL59" s="108"/>
      <c r="BM59" s="108"/>
      <c r="BN59" s="108"/>
      <c r="BO59" s="121"/>
      <c r="BP59" s="121"/>
      <c r="BQ59" s="118">
        <v>53</v>
      </c>
      <c r="BR59" s="119"/>
      <c r="BS59" s="806"/>
      <c r="BT59" s="807"/>
      <c r="BU59" s="807"/>
      <c r="BV59" s="807"/>
      <c r="BW59" s="807"/>
      <c r="BX59" s="807"/>
      <c r="BY59" s="807"/>
      <c r="BZ59" s="807"/>
      <c r="CA59" s="807"/>
      <c r="CB59" s="807"/>
      <c r="CC59" s="807"/>
      <c r="CD59" s="807"/>
      <c r="CE59" s="807"/>
      <c r="CF59" s="807"/>
      <c r="CG59" s="808"/>
      <c r="CH59" s="819"/>
      <c r="CI59" s="820"/>
      <c r="CJ59" s="820"/>
      <c r="CK59" s="820"/>
      <c r="CL59" s="821"/>
      <c r="CM59" s="819"/>
      <c r="CN59" s="820"/>
      <c r="CO59" s="820"/>
      <c r="CP59" s="820"/>
      <c r="CQ59" s="821"/>
      <c r="CR59" s="819"/>
      <c r="CS59" s="820"/>
      <c r="CT59" s="820"/>
      <c r="CU59" s="820"/>
      <c r="CV59" s="821"/>
      <c r="CW59" s="819"/>
      <c r="CX59" s="820"/>
      <c r="CY59" s="820"/>
      <c r="CZ59" s="820"/>
      <c r="DA59" s="821"/>
      <c r="DB59" s="819"/>
      <c r="DC59" s="820"/>
      <c r="DD59" s="820"/>
      <c r="DE59" s="820"/>
      <c r="DF59" s="821"/>
      <c r="DG59" s="819"/>
      <c r="DH59" s="820"/>
      <c r="DI59" s="820"/>
      <c r="DJ59" s="820"/>
      <c r="DK59" s="821"/>
      <c r="DL59" s="819"/>
      <c r="DM59" s="820"/>
      <c r="DN59" s="820"/>
      <c r="DO59" s="820"/>
      <c r="DP59" s="821"/>
      <c r="DQ59" s="819"/>
      <c r="DR59" s="820"/>
      <c r="DS59" s="820"/>
      <c r="DT59" s="820"/>
      <c r="DU59" s="821"/>
      <c r="DV59" s="822"/>
      <c r="DW59" s="823"/>
      <c r="DX59" s="823"/>
      <c r="DY59" s="823"/>
      <c r="DZ59" s="824"/>
      <c r="EA59" s="102"/>
    </row>
    <row r="60" spans="1:131" s="103" customFormat="1" ht="26.25" customHeight="1">
      <c r="A60" s="117">
        <v>33</v>
      </c>
      <c r="B60" s="793"/>
      <c r="C60" s="794"/>
      <c r="D60" s="794"/>
      <c r="E60" s="794"/>
      <c r="F60" s="794"/>
      <c r="G60" s="794"/>
      <c r="H60" s="794"/>
      <c r="I60" s="794"/>
      <c r="J60" s="794"/>
      <c r="K60" s="794"/>
      <c r="L60" s="794"/>
      <c r="M60" s="794"/>
      <c r="N60" s="794"/>
      <c r="O60" s="794"/>
      <c r="P60" s="795"/>
      <c r="Q60" s="871"/>
      <c r="R60" s="872"/>
      <c r="S60" s="872"/>
      <c r="T60" s="872"/>
      <c r="U60" s="872"/>
      <c r="V60" s="872"/>
      <c r="W60" s="872"/>
      <c r="X60" s="872"/>
      <c r="Y60" s="872"/>
      <c r="Z60" s="872"/>
      <c r="AA60" s="872"/>
      <c r="AB60" s="872"/>
      <c r="AC60" s="872"/>
      <c r="AD60" s="872"/>
      <c r="AE60" s="873"/>
      <c r="AF60" s="799"/>
      <c r="AG60" s="800"/>
      <c r="AH60" s="800"/>
      <c r="AI60" s="800"/>
      <c r="AJ60" s="801"/>
      <c r="AK60" s="874"/>
      <c r="AL60" s="872"/>
      <c r="AM60" s="872"/>
      <c r="AN60" s="872"/>
      <c r="AO60" s="872"/>
      <c r="AP60" s="872"/>
      <c r="AQ60" s="872"/>
      <c r="AR60" s="872"/>
      <c r="AS60" s="872"/>
      <c r="AT60" s="872"/>
      <c r="AU60" s="872"/>
      <c r="AV60" s="872"/>
      <c r="AW60" s="872"/>
      <c r="AX60" s="872"/>
      <c r="AY60" s="872"/>
      <c r="AZ60" s="875"/>
      <c r="BA60" s="875"/>
      <c r="BB60" s="875"/>
      <c r="BC60" s="875"/>
      <c r="BD60" s="875"/>
      <c r="BE60" s="866"/>
      <c r="BF60" s="866"/>
      <c r="BG60" s="866"/>
      <c r="BH60" s="866"/>
      <c r="BI60" s="867"/>
      <c r="BJ60" s="108"/>
      <c r="BK60" s="108"/>
      <c r="BL60" s="108"/>
      <c r="BM60" s="108"/>
      <c r="BN60" s="108"/>
      <c r="BO60" s="121"/>
      <c r="BP60" s="121"/>
      <c r="BQ60" s="118">
        <v>54</v>
      </c>
      <c r="BR60" s="119"/>
      <c r="BS60" s="806"/>
      <c r="BT60" s="807"/>
      <c r="BU60" s="807"/>
      <c r="BV60" s="807"/>
      <c r="BW60" s="807"/>
      <c r="BX60" s="807"/>
      <c r="BY60" s="807"/>
      <c r="BZ60" s="807"/>
      <c r="CA60" s="807"/>
      <c r="CB60" s="807"/>
      <c r="CC60" s="807"/>
      <c r="CD60" s="807"/>
      <c r="CE60" s="807"/>
      <c r="CF60" s="807"/>
      <c r="CG60" s="808"/>
      <c r="CH60" s="819"/>
      <c r="CI60" s="820"/>
      <c r="CJ60" s="820"/>
      <c r="CK60" s="820"/>
      <c r="CL60" s="821"/>
      <c r="CM60" s="819"/>
      <c r="CN60" s="820"/>
      <c r="CO60" s="820"/>
      <c r="CP60" s="820"/>
      <c r="CQ60" s="821"/>
      <c r="CR60" s="819"/>
      <c r="CS60" s="820"/>
      <c r="CT60" s="820"/>
      <c r="CU60" s="820"/>
      <c r="CV60" s="821"/>
      <c r="CW60" s="819"/>
      <c r="CX60" s="820"/>
      <c r="CY60" s="820"/>
      <c r="CZ60" s="820"/>
      <c r="DA60" s="821"/>
      <c r="DB60" s="819"/>
      <c r="DC60" s="820"/>
      <c r="DD60" s="820"/>
      <c r="DE60" s="820"/>
      <c r="DF60" s="821"/>
      <c r="DG60" s="819"/>
      <c r="DH60" s="820"/>
      <c r="DI60" s="820"/>
      <c r="DJ60" s="820"/>
      <c r="DK60" s="821"/>
      <c r="DL60" s="819"/>
      <c r="DM60" s="820"/>
      <c r="DN60" s="820"/>
      <c r="DO60" s="820"/>
      <c r="DP60" s="821"/>
      <c r="DQ60" s="819"/>
      <c r="DR60" s="820"/>
      <c r="DS60" s="820"/>
      <c r="DT60" s="820"/>
      <c r="DU60" s="821"/>
      <c r="DV60" s="822"/>
      <c r="DW60" s="823"/>
      <c r="DX60" s="823"/>
      <c r="DY60" s="823"/>
      <c r="DZ60" s="824"/>
      <c r="EA60" s="102"/>
    </row>
    <row r="61" spans="1:131" s="103" customFormat="1" ht="26.25" customHeight="1" thickBot="1">
      <c r="A61" s="117">
        <v>34</v>
      </c>
      <c r="B61" s="793"/>
      <c r="C61" s="794"/>
      <c r="D61" s="794"/>
      <c r="E61" s="794"/>
      <c r="F61" s="794"/>
      <c r="G61" s="794"/>
      <c r="H61" s="794"/>
      <c r="I61" s="794"/>
      <c r="J61" s="794"/>
      <c r="K61" s="794"/>
      <c r="L61" s="794"/>
      <c r="M61" s="794"/>
      <c r="N61" s="794"/>
      <c r="O61" s="794"/>
      <c r="P61" s="795"/>
      <c r="Q61" s="871"/>
      <c r="R61" s="872"/>
      <c r="S61" s="872"/>
      <c r="T61" s="872"/>
      <c r="U61" s="872"/>
      <c r="V61" s="872"/>
      <c r="W61" s="872"/>
      <c r="X61" s="872"/>
      <c r="Y61" s="872"/>
      <c r="Z61" s="872"/>
      <c r="AA61" s="872"/>
      <c r="AB61" s="872"/>
      <c r="AC61" s="872"/>
      <c r="AD61" s="872"/>
      <c r="AE61" s="873"/>
      <c r="AF61" s="799"/>
      <c r="AG61" s="800"/>
      <c r="AH61" s="800"/>
      <c r="AI61" s="800"/>
      <c r="AJ61" s="801"/>
      <c r="AK61" s="874"/>
      <c r="AL61" s="872"/>
      <c r="AM61" s="872"/>
      <c r="AN61" s="872"/>
      <c r="AO61" s="872"/>
      <c r="AP61" s="872"/>
      <c r="AQ61" s="872"/>
      <c r="AR61" s="872"/>
      <c r="AS61" s="872"/>
      <c r="AT61" s="872"/>
      <c r="AU61" s="872"/>
      <c r="AV61" s="872"/>
      <c r="AW61" s="872"/>
      <c r="AX61" s="872"/>
      <c r="AY61" s="872"/>
      <c r="AZ61" s="875"/>
      <c r="BA61" s="875"/>
      <c r="BB61" s="875"/>
      <c r="BC61" s="875"/>
      <c r="BD61" s="875"/>
      <c r="BE61" s="866"/>
      <c r="BF61" s="866"/>
      <c r="BG61" s="866"/>
      <c r="BH61" s="866"/>
      <c r="BI61" s="867"/>
      <c r="BJ61" s="108"/>
      <c r="BK61" s="108"/>
      <c r="BL61" s="108"/>
      <c r="BM61" s="108"/>
      <c r="BN61" s="108"/>
      <c r="BO61" s="121"/>
      <c r="BP61" s="121"/>
      <c r="BQ61" s="118">
        <v>55</v>
      </c>
      <c r="BR61" s="119"/>
      <c r="BS61" s="806"/>
      <c r="BT61" s="807"/>
      <c r="BU61" s="807"/>
      <c r="BV61" s="807"/>
      <c r="BW61" s="807"/>
      <c r="BX61" s="807"/>
      <c r="BY61" s="807"/>
      <c r="BZ61" s="807"/>
      <c r="CA61" s="807"/>
      <c r="CB61" s="807"/>
      <c r="CC61" s="807"/>
      <c r="CD61" s="807"/>
      <c r="CE61" s="807"/>
      <c r="CF61" s="807"/>
      <c r="CG61" s="808"/>
      <c r="CH61" s="819"/>
      <c r="CI61" s="820"/>
      <c r="CJ61" s="820"/>
      <c r="CK61" s="820"/>
      <c r="CL61" s="821"/>
      <c r="CM61" s="819"/>
      <c r="CN61" s="820"/>
      <c r="CO61" s="820"/>
      <c r="CP61" s="820"/>
      <c r="CQ61" s="821"/>
      <c r="CR61" s="819"/>
      <c r="CS61" s="820"/>
      <c r="CT61" s="820"/>
      <c r="CU61" s="820"/>
      <c r="CV61" s="821"/>
      <c r="CW61" s="819"/>
      <c r="CX61" s="820"/>
      <c r="CY61" s="820"/>
      <c r="CZ61" s="820"/>
      <c r="DA61" s="821"/>
      <c r="DB61" s="819"/>
      <c r="DC61" s="820"/>
      <c r="DD61" s="820"/>
      <c r="DE61" s="820"/>
      <c r="DF61" s="821"/>
      <c r="DG61" s="819"/>
      <c r="DH61" s="820"/>
      <c r="DI61" s="820"/>
      <c r="DJ61" s="820"/>
      <c r="DK61" s="821"/>
      <c r="DL61" s="819"/>
      <c r="DM61" s="820"/>
      <c r="DN61" s="820"/>
      <c r="DO61" s="820"/>
      <c r="DP61" s="821"/>
      <c r="DQ61" s="819"/>
      <c r="DR61" s="820"/>
      <c r="DS61" s="820"/>
      <c r="DT61" s="820"/>
      <c r="DU61" s="821"/>
      <c r="DV61" s="822"/>
      <c r="DW61" s="823"/>
      <c r="DX61" s="823"/>
      <c r="DY61" s="823"/>
      <c r="DZ61" s="824"/>
      <c r="EA61" s="102"/>
    </row>
    <row r="62" spans="1:131" s="103" customFormat="1" ht="26.25" customHeight="1">
      <c r="A62" s="117">
        <v>35</v>
      </c>
      <c r="B62" s="793"/>
      <c r="C62" s="794"/>
      <c r="D62" s="794"/>
      <c r="E62" s="794"/>
      <c r="F62" s="794"/>
      <c r="G62" s="794"/>
      <c r="H62" s="794"/>
      <c r="I62" s="794"/>
      <c r="J62" s="794"/>
      <c r="K62" s="794"/>
      <c r="L62" s="794"/>
      <c r="M62" s="794"/>
      <c r="N62" s="794"/>
      <c r="O62" s="794"/>
      <c r="P62" s="795"/>
      <c r="Q62" s="871"/>
      <c r="R62" s="872"/>
      <c r="S62" s="872"/>
      <c r="T62" s="872"/>
      <c r="U62" s="872"/>
      <c r="V62" s="872"/>
      <c r="W62" s="872"/>
      <c r="X62" s="872"/>
      <c r="Y62" s="872"/>
      <c r="Z62" s="872"/>
      <c r="AA62" s="872"/>
      <c r="AB62" s="872"/>
      <c r="AC62" s="872"/>
      <c r="AD62" s="872"/>
      <c r="AE62" s="873"/>
      <c r="AF62" s="799"/>
      <c r="AG62" s="800"/>
      <c r="AH62" s="800"/>
      <c r="AI62" s="800"/>
      <c r="AJ62" s="801"/>
      <c r="AK62" s="874"/>
      <c r="AL62" s="872"/>
      <c r="AM62" s="872"/>
      <c r="AN62" s="872"/>
      <c r="AO62" s="872"/>
      <c r="AP62" s="872"/>
      <c r="AQ62" s="872"/>
      <c r="AR62" s="872"/>
      <c r="AS62" s="872"/>
      <c r="AT62" s="872"/>
      <c r="AU62" s="872"/>
      <c r="AV62" s="872"/>
      <c r="AW62" s="872"/>
      <c r="AX62" s="872"/>
      <c r="AY62" s="872"/>
      <c r="AZ62" s="875"/>
      <c r="BA62" s="875"/>
      <c r="BB62" s="875"/>
      <c r="BC62" s="875"/>
      <c r="BD62" s="875"/>
      <c r="BE62" s="866"/>
      <c r="BF62" s="866"/>
      <c r="BG62" s="866"/>
      <c r="BH62" s="866"/>
      <c r="BI62" s="867"/>
      <c r="BJ62" s="883" t="s">
        <v>353</v>
      </c>
      <c r="BK62" s="844"/>
      <c r="BL62" s="844"/>
      <c r="BM62" s="844"/>
      <c r="BN62" s="845"/>
      <c r="BO62" s="121"/>
      <c r="BP62" s="121"/>
      <c r="BQ62" s="118">
        <v>56</v>
      </c>
      <c r="BR62" s="119"/>
      <c r="BS62" s="806"/>
      <c r="BT62" s="807"/>
      <c r="BU62" s="807"/>
      <c r="BV62" s="807"/>
      <c r="BW62" s="807"/>
      <c r="BX62" s="807"/>
      <c r="BY62" s="807"/>
      <c r="BZ62" s="807"/>
      <c r="CA62" s="807"/>
      <c r="CB62" s="807"/>
      <c r="CC62" s="807"/>
      <c r="CD62" s="807"/>
      <c r="CE62" s="807"/>
      <c r="CF62" s="807"/>
      <c r="CG62" s="808"/>
      <c r="CH62" s="819"/>
      <c r="CI62" s="820"/>
      <c r="CJ62" s="820"/>
      <c r="CK62" s="820"/>
      <c r="CL62" s="821"/>
      <c r="CM62" s="819"/>
      <c r="CN62" s="820"/>
      <c r="CO62" s="820"/>
      <c r="CP62" s="820"/>
      <c r="CQ62" s="821"/>
      <c r="CR62" s="819"/>
      <c r="CS62" s="820"/>
      <c r="CT62" s="820"/>
      <c r="CU62" s="820"/>
      <c r="CV62" s="821"/>
      <c r="CW62" s="819"/>
      <c r="CX62" s="820"/>
      <c r="CY62" s="820"/>
      <c r="CZ62" s="820"/>
      <c r="DA62" s="821"/>
      <c r="DB62" s="819"/>
      <c r="DC62" s="820"/>
      <c r="DD62" s="820"/>
      <c r="DE62" s="820"/>
      <c r="DF62" s="821"/>
      <c r="DG62" s="819"/>
      <c r="DH62" s="820"/>
      <c r="DI62" s="820"/>
      <c r="DJ62" s="820"/>
      <c r="DK62" s="821"/>
      <c r="DL62" s="819"/>
      <c r="DM62" s="820"/>
      <c r="DN62" s="820"/>
      <c r="DO62" s="820"/>
      <c r="DP62" s="821"/>
      <c r="DQ62" s="819"/>
      <c r="DR62" s="820"/>
      <c r="DS62" s="820"/>
      <c r="DT62" s="820"/>
      <c r="DU62" s="821"/>
      <c r="DV62" s="822"/>
      <c r="DW62" s="823"/>
      <c r="DX62" s="823"/>
      <c r="DY62" s="823"/>
      <c r="DZ62" s="824"/>
      <c r="EA62" s="102"/>
    </row>
    <row r="63" spans="1:131" s="103" customFormat="1" ht="26.25" customHeight="1" thickBot="1">
      <c r="A63" s="120" t="s">
        <v>332</v>
      </c>
      <c r="B63" s="828" t="s">
        <v>354</v>
      </c>
      <c r="C63" s="829"/>
      <c r="D63" s="829"/>
      <c r="E63" s="829"/>
      <c r="F63" s="829"/>
      <c r="G63" s="829"/>
      <c r="H63" s="829"/>
      <c r="I63" s="829"/>
      <c r="J63" s="829"/>
      <c r="K63" s="829"/>
      <c r="L63" s="829"/>
      <c r="M63" s="829"/>
      <c r="N63" s="829"/>
      <c r="O63" s="829"/>
      <c r="P63" s="830"/>
      <c r="Q63" s="876"/>
      <c r="R63" s="877"/>
      <c r="S63" s="877"/>
      <c r="T63" s="877"/>
      <c r="U63" s="877"/>
      <c r="V63" s="877"/>
      <c r="W63" s="877"/>
      <c r="X63" s="877"/>
      <c r="Y63" s="877"/>
      <c r="Z63" s="877"/>
      <c r="AA63" s="877"/>
      <c r="AB63" s="877"/>
      <c r="AC63" s="877"/>
      <c r="AD63" s="877"/>
      <c r="AE63" s="878"/>
      <c r="AF63" s="879">
        <v>2926</v>
      </c>
      <c r="AG63" s="880"/>
      <c r="AH63" s="880"/>
      <c r="AI63" s="880"/>
      <c r="AJ63" s="881"/>
      <c r="AK63" s="882"/>
      <c r="AL63" s="877"/>
      <c r="AM63" s="877"/>
      <c r="AN63" s="877"/>
      <c r="AO63" s="877"/>
      <c r="AP63" s="880">
        <f>SUM(AP31:AT34)</f>
        <v>19028</v>
      </c>
      <c r="AQ63" s="880"/>
      <c r="AR63" s="880"/>
      <c r="AS63" s="880"/>
      <c r="AT63" s="880"/>
      <c r="AU63" s="880">
        <f>SUM(AU31:AY34)</f>
        <v>6403</v>
      </c>
      <c r="AV63" s="880"/>
      <c r="AW63" s="880"/>
      <c r="AX63" s="880"/>
      <c r="AY63" s="880"/>
      <c r="AZ63" s="884"/>
      <c r="BA63" s="884"/>
      <c r="BB63" s="884"/>
      <c r="BC63" s="884"/>
      <c r="BD63" s="884"/>
      <c r="BE63" s="885"/>
      <c r="BF63" s="885"/>
      <c r="BG63" s="885"/>
      <c r="BH63" s="885"/>
      <c r="BI63" s="886"/>
      <c r="BJ63" s="887" t="s">
        <v>67</v>
      </c>
      <c r="BK63" s="888"/>
      <c r="BL63" s="888"/>
      <c r="BM63" s="888"/>
      <c r="BN63" s="889"/>
      <c r="BO63" s="121"/>
      <c r="BP63" s="121"/>
      <c r="BQ63" s="118">
        <v>57</v>
      </c>
      <c r="BR63" s="119"/>
      <c r="BS63" s="806"/>
      <c r="BT63" s="807"/>
      <c r="BU63" s="807"/>
      <c r="BV63" s="807"/>
      <c r="BW63" s="807"/>
      <c r="BX63" s="807"/>
      <c r="BY63" s="807"/>
      <c r="BZ63" s="807"/>
      <c r="CA63" s="807"/>
      <c r="CB63" s="807"/>
      <c r="CC63" s="807"/>
      <c r="CD63" s="807"/>
      <c r="CE63" s="807"/>
      <c r="CF63" s="807"/>
      <c r="CG63" s="808"/>
      <c r="CH63" s="819"/>
      <c r="CI63" s="820"/>
      <c r="CJ63" s="820"/>
      <c r="CK63" s="820"/>
      <c r="CL63" s="821"/>
      <c r="CM63" s="819"/>
      <c r="CN63" s="820"/>
      <c r="CO63" s="820"/>
      <c r="CP63" s="820"/>
      <c r="CQ63" s="821"/>
      <c r="CR63" s="819"/>
      <c r="CS63" s="820"/>
      <c r="CT63" s="820"/>
      <c r="CU63" s="820"/>
      <c r="CV63" s="821"/>
      <c r="CW63" s="819"/>
      <c r="CX63" s="820"/>
      <c r="CY63" s="820"/>
      <c r="CZ63" s="820"/>
      <c r="DA63" s="821"/>
      <c r="DB63" s="819"/>
      <c r="DC63" s="820"/>
      <c r="DD63" s="820"/>
      <c r="DE63" s="820"/>
      <c r="DF63" s="821"/>
      <c r="DG63" s="819"/>
      <c r="DH63" s="820"/>
      <c r="DI63" s="820"/>
      <c r="DJ63" s="820"/>
      <c r="DK63" s="821"/>
      <c r="DL63" s="819"/>
      <c r="DM63" s="820"/>
      <c r="DN63" s="820"/>
      <c r="DO63" s="820"/>
      <c r="DP63" s="821"/>
      <c r="DQ63" s="819"/>
      <c r="DR63" s="820"/>
      <c r="DS63" s="820"/>
      <c r="DT63" s="820"/>
      <c r="DU63" s="821"/>
      <c r="DV63" s="822"/>
      <c r="DW63" s="823"/>
      <c r="DX63" s="823"/>
      <c r="DY63" s="823"/>
      <c r="DZ63" s="824"/>
      <c r="EA63" s="102"/>
    </row>
    <row r="64" spans="1:131" s="103" customFormat="1" ht="26.25" customHeight="1">
      <c r="A64" s="121"/>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c r="AN64" s="121"/>
      <c r="AO64" s="121"/>
      <c r="AP64" s="121"/>
      <c r="AQ64" s="121"/>
      <c r="AR64" s="121"/>
      <c r="AS64" s="121"/>
      <c r="AT64" s="121"/>
      <c r="AU64" s="121"/>
      <c r="AV64" s="121"/>
      <c r="AW64" s="121"/>
      <c r="AX64" s="121"/>
      <c r="AY64" s="121"/>
      <c r="AZ64" s="121"/>
      <c r="BA64" s="121"/>
      <c r="BB64" s="121"/>
      <c r="BC64" s="121"/>
      <c r="BD64" s="121"/>
      <c r="BE64" s="121"/>
      <c r="BF64" s="121"/>
      <c r="BG64" s="121"/>
      <c r="BH64" s="121"/>
      <c r="BI64" s="121"/>
      <c r="BJ64" s="121"/>
      <c r="BK64" s="121"/>
      <c r="BL64" s="121"/>
      <c r="BM64" s="121"/>
      <c r="BN64" s="121"/>
      <c r="BO64" s="121"/>
      <c r="BP64" s="121"/>
      <c r="BQ64" s="118">
        <v>58</v>
      </c>
      <c r="BR64" s="119"/>
      <c r="BS64" s="806"/>
      <c r="BT64" s="807"/>
      <c r="BU64" s="807"/>
      <c r="BV64" s="807"/>
      <c r="BW64" s="807"/>
      <c r="BX64" s="807"/>
      <c r="BY64" s="807"/>
      <c r="BZ64" s="807"/>
      <c r="CA64" s="807"/>
      <c r="CB64" s="807"/>
      <c r="CC64" s="807"/>
      <c r="CD64" s="807"/>
      <c r="CE64" s="807"/>
      <c r="CF64" s="807"/>
      <c r="CG64" s="808"/>
      <c r="CH64" s="819"/>
      <c r="CI64" s="820"/>
      <c r="CJ64" s="820"/>
      <c r="CK64" s="820"/>
      <c r="CL64" s="821"/>
      <c r="CM64" s="819"/>
      <c r="CN64" s="820"/>
      <c r="CO64" s="820"/>
      <c r="CP64" s="820"/>
      <c r="CQ64" s="821"/>
      <c r="CR64" s="819"/>
      <c r="CS64" s="820"/>
      <c r="CT64" s="820"/>
      <c r="CU64" s="820"/>
      <c r="CV64" s="821"/>
      <c r="CW64" s="819"/>
      <c r="CX64" s="820"/>
      <c r="CY64" s="820"/>
      <c r="CZ64" s="820"/>
      <c r="DA64" s="821"/>
      <c r="DB64" s="819"/>
      <c r="DC64" s="820"/>
      <c r="DD64" s="820"/>
      <c r="DE64" s="820"/>
      <c r="DF64" s="821"/>
      <c r="DG64" s="819"/>
      <c r="DH64" s="820"/>
      <c r="DI64" s="820"/>
      <c r="DJ64" s="820"/>
      <c r="DK64" s="821"/>
      <c r="DL64" s="819"/>
      <c r="DM64" s="820"/>
      <c r="DN64" s="820"/>
      <c r="DO64" s="820"/>
      <c r="DP64" s="821"/>
      <c r="DQ64" s="819"/>
      <c r="DR64" s="820"/>
      <c r="DS64" s="820"/>
      <c r="DT64" s="820"/>
      <c r="DU64" s="821"/>
      <c r="DV64" s="822"/>
      <c r="DW64" s="823"/>
      <c r="DX64" s="823"/>
      <c r="DY64" s="823"/>
      <c r="DZ64" s="824"/>
      <c r="EA64" s="102"/>
    </row>
    <row r="65" spans="1:131" s="103" customFormat="1" ht="26.25" customHeight="1" thickBot="1">
      <c r="A65" s="108" t="s">
        <v>355</v>
      </c>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8"/>
      <c r="BC65" s="108"/>
      <c r="BD65" s="108"/>
      <c r="BE65" s="121"/>
      <c r="BF65" s="121"/>
      <c r="BG65" s="121"/>
      <c r="BH65" s="121"/>
      <c r="BI65" s="121"/>
      <c r="BJ65" s="121"/>
      <c r="BK65" s="121"/>
      <c r="BL65" s="121"/>
      <c r="BM65" s="121"/>
      <c r="BN65" s="121"/>
      <c r="BO65" s="121"/>
      <c r="BP65" s="121"/>
      <c r="BQ65" s="118">
        <v>59</v>
      </c>
      <c r="BR65" s="119"/>
      <c r="BS65" s="806"/>
      <c r="BT65" s="807"/>
      <c r="BU65" s="807"/>
      <c r="BV65" s="807"/>
      <c r="BW65" s="807"/>
      <c r="BX65" s="807"/>
      <c r="BY65" s="807"/>
      <c r="BZ65" s="807"/>
      <c r="CA65" s="807"/>
      <c r="CB65" s="807"/>
      <c r="CC65" s="807"/>
      <c r="CD65" s="807"/>
      <c r="CE65" s="807"/>
      <c r="CF65" s="807"/>
      <c r="CG65" s="808"/>
      <c r="CH65" s="819"/>
      <c r="CI65" s="820"/>
      <c r="CJ65" s="820"/>
      <c r="CK65" s="820"/>
      <c r="CL65" s="821"/>
      <c r="CM65" s="819"/>
      <c r="CN65" s="820"/>
      <c r="CO65" s="820"/>
      <c r="CP65" s="820"/>
      <c r="CQ65" s="821"/>
      <c r="CR65" s="819"/>
      <c r="CS65" s="820"/>
      <c r="CT65" s="820"/>
      <c r="CU65" s="820"/>
      <c r="CV65" s="821"/>
      <c r="CW65" s="819"/>
      <c r="CX65" s="820"/>
      <c r="CY65" s="820"/>
      <c r="CZ65" s="820"/>
      <c r="DA65" s="821"/>
      <c r="DB65" s="819"/>
      <c r="DC65" s="820"/>
      <c r="DD65" s="820"/>
      <c r="DE65" s="820"/>
      <c r="DF65" s="821"/>
      <c r="DG65" s="819"/>
      <c r="DH65" s="820"/>
      <c r="DI65" s="820"/>
      <c r="DJ65" s="820"/>
      <c r="DK65" s="821"/>
      <c r="DL65" s="819"/>
      <c r="DM65" s="820"/>
      <c r="DN65" s="820"/>
      <c r="DO65" s="820"/>
      <c r="DP65" s="821"/>
      <c r="DQ65" s="819"/>
      <c r="DR65" s="820"/>
      <c r="DS65" s="820"/>
      <c r="DT65" s="820"/>
      <c r="DU65" s="821"/>
      <c r="DV65" s="822"/>
      <c r="DW65" s="823"/>
      <c r="DX65" s="823"/>
      <c r="DY65" s="823"/>
      <c r="DZ65" s="824"/>
      <c r="EA65" s="102"/>
    </row>
    <row r="66" spans="1:131" s="103" customFormat="1" ht="26.25" customHeight="1">
      <c r="A66" s="778" t="s">
        <v>356</v>
      </c>
      <c r="B66" s="779"/>
      <c r="C66" s="779"/>
      <c r="D66" s="779"/>
      <c r="E66" s="779"/>
      <c r="F66" s="779"/>
      <c r="G66" s="779"/>
      <c r="H66" s="779"/>
      <c r="I66" s="779"/>
      <c r="J66" s="779"/>
      <c r="K66" s="779"/>
      <c r="L66" s="779"/>
      <c r="M66" s="779"/>
      <c r="N66" s="779"/>
      <c r="O66" s="779"/>
      <c r="P66" s="780"/>
      <c r="Q66" s="755" t="s">
        <v>336</v>
      </c>
      <c r="R66" s="756"/>
      <c r="S66" s="756"/>
      <c r="T66" s="756"/>
      <c r="U66" s="757"/>
      <c r="V66" s="755" t="s">
        <v>337</v>
      </c>
      <c r="W66" s="756"/>
      <c r="X66" s="756"/>
      <c r="Y66" s="756"/>
      <c r="Z66" s="757"/>
      <c r="AA66" s="755" t="s">
        <v>338</v>
      </c>
      <c r="AB66" s="756"/>
      <c r="AC66" s="756"/>
      <c r="AD66" s="756"/>
      <c r="AE66" s="757"/>
      <c r="AF66" s="890" t="s">
        <v>339</v>
      </c>
      <c r="AG66" s="851"/>
      <c r="AH66" s="851"/>
      <c r="AI66" s="851"/>
      <c r="AJ66" s="891"/>
      <c r="AK66" s="755" t="s">
        <v>340</v>
      </c>
      <c r="AL66" s="779"/>
      <c r="AM66" s="779"/>
      <c r="AN66" s="779"/>
      <c r="AO66" s="780"/>
      <c r="AP66" s="755" t="s">
        <v>341</v>
      </c>
      <c r="AQ66" s="756"/>
      <c r="AR66" s="756"/>
      <c r="AS66" s="756"/>
      <c r="AT66" s="757"/>
      <c r="AU66" s="755" t="s">
        <v>357</v>
      </c>
      <c r="AV66" s="756"/>
      <c r="AW66" s="756"/>
      <c r="AX66" s="756"/>
      <c r="AY66" s="757"/>
      <c r="AZ66" s="755" t="s">
        <v>312</v>
      </c>
      <c r="BA66" s="756"/>
      <c r="BB66" s="756"/>
      <c r="BC66" s="756"/>
      <c r="BD66" s="767"/>
      <c r="BE66" s="121"/>
      <c r="BF66" s="121"/>
      <c r="BG66" s="121"/>
      <c r="BH66" s="121"/>
      <c r="BI66" s="121"/>
      <c r="BJ66" s="121"/>
      <c r="BK66" s="121"/>
      <c r="BL66" s="121"/>
      <c r="BM66" s="121"/>
      <c r="BN66" s="121"/>
      <c r="BO66" s="121"/>
      <c r="BP66" s="121"/>
      <c r="BQ66" s="118">
        <v>60</v>
      </c>
      <c r="BR66" s="123"/>
      <c r="BS66" s="901"/>
      <c r="BT66" s="902"/>
      <c r="BU66" s="902"/>
      <c r="BV66" s="902"/>
      <c r="BW66" s="902"/>
      <c r="BX66" s="902"/>
      <c r="BY66" s="902"/>
      <c r="BZ66" s="902"/>
      <c r="CA66" s="902"/>
      <c r="CB66" s="902"/>
      <c r="CC66" s="902"/>
      <c r="CD66" s="902"/>
      <c r="CE66" s="902"/>
      <c r="CF66" s="902"/>
      <c r="CG66" s="903"/>
      <c r="CH66" s="898"/>
      <c r="CI66" s="899"/>
      <c r="CJ66" s="899"/>
      <c r="CK66" s="899"/>
      <c r="CL66" s="900"/>
      <c r="CM66" s="898"/>
      <c r="CN66" s="899"/>
      <c r="CO66" s="899"/>
      <c r="CP66" s="899"/>
      <c r="CQ66" s="900"/>
      <c r="CR66" s="898"/>
      <c r="CS66" s="899"/>
      <c r="CT66" s="899"/>
      <c r="CU66" s="899"/>
      <c r="CV66" s="900"/>
      <c r="CW66" s="898"/>
      <c r="CX66" s="899"/>
      <c r="CY66" s="899"/>
      <c r="CZ66" s="899"/>
      <c r="DA66" s="900"/>
      <c r="DB66" s="898"/>
      <c r="DC66" s="899"/>
      <c r="DD66" s="899"/>
      <c r="DE66" s="899"/>
      <c r="DF66" s="900"/>
      <c r="DG66" s="898"/>
      <c r="DH66" s="899"/>
      <c r="DI66" s="899"/>
      <c r="DJ66" s="899"/>
      <c r="DK66" s="900"/>
      <c r="DL66" s="898"/>
      <c r="DM66" s="899"/>
      <c r="DN66" s="899"/>
      <c r="DO66" s="899"/>
      <c r="DP66" s="900"/>
      <c r="DQ66" s="898"/>
      <c r="DR66" s="899"/>
      <c r="DS66" s="899"/>
      <c r="DT66" s="899"/>
      <c r="DU66" s="900"/>
      <c r="DV66" s="895"/>
      <c r="DW66" s="896"/>
      <c r="DX66" s="896"/>
      <c r="DY66" s="896"/>
      <c r="DZ66" s="897"/>
      <c r="EA66" s="102"/>
    </row>
    <row r="67" spans="1:131" s="103" customFormat="1" ht="26.25" customHeight="1" thickBot="1">
      <c r="A67" s="781"/>
      <c r="B67" s="782"/>
      <c r="C67" s="782"/>
      <c r="D67" s="782"/>
      <c r="E67" s="782"/>
      <c r="F67" s="782"/>
      <c r="G67" s="782"/>
      <c r="H67" s="782"/>
      <c r="I67" s="782"/>
      <c r="J67" s="782"/>
      <c r="K67" s="782"/>
      <c r="L67" s="782"/>
      <c r="M67" s="782"/>
      <c r="N67" s="782"/>
      <c r="O67" s="782"/>
      <c r="P67" s="783"/>
      <c r="Q67" s="758"/>
      <c r="R67" s="759"/>
      <c r="S67" s="759"/>
      <c r="T67" s="759"/>
      <c r="U67" s="760"/>
      <c r="V67" s="758"/>
      <c r="W67" s="759"/>
      <c r="X67" s="759"/>
      <c r="Y67" s="759"/>
      <c r="Z67" s="760"/>
      <c r="AA67" s="758"/>
      <c r="AB67" s="759"/>
      <c r="AC67" s="759"/>
      <c r="AD67" s="759"/>
      <c r="AE67" s="760"/>
      <c r="AF67" s="892"/>
      <c r="AG67" s="854"/>
      <c r="AH67" s="854"/>
      <c r="AI67" s="854"/>
      <c r="AJ67" s="893"/>
      <c r="AK67" s="894"/>
      <c r="AL67" s="782"/>
      <c r="AM67" s="782"/>
      <c r="AN67" s="782"/>
      <c r="AO67" s="783"/>
      <c r="AP67" s="758"/>
      <c r="AQ67" s="759"/>
      <c r="AR67" s="759"/>
      <c r="AS67" s="759"/>
      <c r="AT67" s="760"/>
      <c r="AU67" s="758"/>
      <c r="AV67" s="759"/>
      <c r="AW67" s="759"/>
      <c r="AX67" s="759"/>
      <c r="AY67" s="760"/>
      <c r="AZ67" s="758"/>
      <c r="BA67" s="759"/>
      <c r="BB67" s="759"/>
      <c r="BC67" s="759"/>
      <c r="BD67" s="768"/>
      <c r="BE67" s="121"/>
      <c r="BF67" s="121"/>
      <c r="BG67" s="121"/>
      <c r="BH67" s="121"/>
      <c r="BI67" s="121"/>
      <c r="BJ67" s="121"/>
      <c r="BK67" s="121"/>
      <c r="BL67" s="121"/>
      <c r="BM67" s="121"/>
      <c r="BN67" s="121"/>
      <c r="BO67" s="121"/>
      <c r="BP67" s="121"/>
      <c r="BQ67" s="118">
        <v>61</v>
      </c>
      <c r="BR67" s="123"/>
      <c r="BS67" s="901"/>
      <c r="BT67" s="902"/>
      <c r="BU67" s="902"/>
      <c r="BV67" s="902"/>
      <c r="BW67" s="902"/>
      <c r="BX67" s="902"/>
      <c r="BY67" s="902"/>
      <c r="BZ67" s="902"/>
      <c r="CA67" s="902"/>
      <c r="CB67" s="902"/>
      <c r="CC67" s="902"/>
      <c r="CD67" s="902"/>
      <c r="CE67" s="902"/>
      <c r="CF67" s="902"/>
      <c r="CG67" s="903"/>
      <c r="CH67" s="898"/>
      <c r="CI67" s="899"/>
      <c r="CJ67" s="899"/>
      <c r="CK67" s="899"/>
      <c r="CL67" s="900"/>
      <c r="CM67" s="898"/>
      <c r="CN67" s="899"/>
      <c r="CO67" s="899"/>
      <c r="CP67" s="899"/>
      <c r="CQ67" s="900"/>
      <c r="CR67" s="898"/>
      <c r="CS67" s="899"/>
      <c r="CT67" s="899"/>
      <c r="CU67" s="899"/>
      <c r="CV67" s="900"/>
      <c r="CW67" s="898"/>
      <c r="CX67" s="899"/>
      <c r="CY67" s="899"/>
      <c r="CZ67" s="899"/>
      <c r="DA67" s="900"/>
      <c r="DB67" s="898"/>
      <c r="DC67" s="899"/>
      <c r="DD67" s="899"/>
      <c r="DE67" s="899"/>
      <c r="DF67" s="900"/>
      <c r="DG67" s="898"/>
      <c r="DH67" s="899"/>
      <c r="DI67" s="899"/>
      <c r="DJ67" s="899"/>
      <c r="DK67" s="900"/>
      <c r="DL67" s="898"/>
      <c r="DM67" s="899"/>
      <c r="DN67" s="899"/>
      <c r="DO67" s="899"/>
      <c r="DP67" s="900"/>
      <c r="DQ67" s="898"/>
      <c r="DR67" s="899"/>
      <c r="DS67" s="899"/>
      <c r="DT67" s="899"/>
      <c r="DU67" s="900"/>
      <c r="DV67" s="895"/>
      <c r="DW67" s="896"/>
      <c r="DX67" s="896"/>
      <c r="DY67" s="896"/>
      <c r="DZ67" s="897"/>
      <c r="EA67" s="102"/>
    </row>
    <row r="68" spans="1:131" s="103" customFormat="1" ht="26.25" customHeight="1" thickTop="1">
      <c r="A68" s="114">
        <v>1</v>
      </c>
      <c r="B68" s="907" t="s">
        <v>358</v>
      </c>
      <c r="C68" s="908"/>
      <c r="D68" s="908"/>
      <c r="E68" s="908"/>
      <c r="F68" s="908"/>
      <c r="G68" s="908"/>
      <c r="H68" s="908"/>
      <c r="I68" s="908"/>
      <c r="J68" s="908"/>
      <c r="K68" s="908"/>
      <c r="L68" s="908"/>
      <c r="M68" s="908"/>
      <c r="N68" s="908"/>
      <c r="O68" s="908"/>
      <c r="P68" s="909"/>
      <c r="Q68" s="910">
        <v>2394</v>
      </c>
      <c r="R68" s="904"/>
      <c r="S68" s="904"/>
      <c r="T68" s="904"/>
      <c r="U68" s="904"/>
      <c r="V68" s="904">
        <v>2327</v>
      </c>
      <c r="W68" s="904"/>
      <c r="X68" s="904"/>
      <c r="Y68" s="904"/>
      <c r="Z68" s="904"/>
      <c r="AA68" s="904">
        <v>67</v>
      </c>
      <c r="AB68" s="904"/>
      <c r="AC68" s="904"/>
      <c r="AD68" s="904"/>
      <c r="AE68" s="904"/>
      <c r="AF68" s="904">
        <v>67</v>
      </c>
      <c r="AG68" s="904"/>
      <c r="AH68" s="904"/>
      <c r="AI68" s="904"/>
      <c r="AJ68" s="904"/>
      <c r="AK68" s="904">
        <v>69</v>
      </c>
      <c r="AL68" s="904"/>
      <c r="AM68" s="904"/>
      <c r="AN68" s="904"/>
      <c r="AO68" s="904"/>
      <c r="AP68" s="904">
        <v>1486</v>
      </c>
      <c r="AQ68" s="904"/>
      <c r="AR68" s="904"/>
      <c r="AS68" s="904"/>
      <c r="AT68" s="904"/>
      <c r="AU68" s="904">
        <v>287</v>
      </c>
      <c r="AV68" s="904"/>
      <c r="AW68" s="904"/>
      <c r="AX68" s="904"/>
      <c r="AY68" s="904"/>
      <c r="AZ68" s="905"/>
      <c r="BA68" s="905"/>
      <c r="BB68" s="905"/>
      <c r="BC68" s="905"/>
      <c r="BD68" s="906"/>
      <c r="BE68" s="121"/>
      <c r="BF68" s="121"/>
      <c r="BG68" s="121"/>
      <c r="BH68" s="121"/>
      <c r="BI68" s="121"/>
      <c r="BJ68" s="121"/>
      <c r="BK68" s="121"/>
      <c r="BL68" s="121"/>
      <c r="BM68" s="121"/>
      <c r="BN68" s="121"/>
      <c r="BO68" s="121"/>
      <c r="BP68" s="121"/>
      <c r="BQ68" s="118">
        <v>62</v>
      </c>
      <c r="BR68" s="123"/>
      <c r="BS68" s="901"/>
      <c r="BT68" s="902"/>
      <c r="BU68" s="902"/>
      <c r="BV68" s="902"/>
      <c r="BW68" s="902"/>
      <c r="BX68" s="902"/>
      <c r="BY68" s="902"/>
      <c r="BZ68" s="902"/>
      <c r="CA68" s="902"/>
      <c r="CB68" s="902"/>
      <c r="CC68" s="902"/>
      <c r="CD68" s="902"/>
      <c r="CE68" s="902"/>
      <c r="CF68" s="902"/>
      <c r="CG68" s="903"/>
      <c r="CH68" s="898"/>
      <c r="CI68" s="899"/>
      <c r="CJ68" s="899"/>
      <c r="CK68" s="899"/>
      <c r="CL68" s="900"/>
      <c r="CM68" s="898"/>
      <c r="CN68" s="899"/>
      <c r="CO68" s="899"/>
      <c r="CP68" s="899"/>
      <c r="CQ68" s="900"/>
      <c r="CR68" s="898"/>
      <c r="CS68" s="899"/>
      <c r="CT68" s="899"/>
      <c r="CU68" s="899"/>
      <c r="CV68" s="900"/>
      <c r="CW68" s="898"/>
      <c r="CX68" s="899"/>
      <c r="CY68" s="899"/>
      <c r="CZ68" s="899"/>
      <c r="DA68" s="900"/>
      <c r="DB68" s="898"/>
      <c r="DC68" s="899"/>
      <c r="DD68" s="899"/>
      <c r="DE68" s="899"/>
      <c r="DF68" s="900"/>
      <c r="DG68" s="898"/>
      <c r="DH68" s="899"/>
      <c r="DI68" s="899"/>
      <c r="DJ68" s="899"/>
      <c r="DK68" s="900"/>
      <c r="DL68" s="898"/>
      <c r="DM68" s="899"/>
      <c r="DN68" s="899"/>
      <c r="DO68" s="899"/>
      <c r="DP68" s="900"/>
      <c r="DQ68" s="898"/>
      <c r="DR68" s="899"/>
      <c r="DS68" s="899"/>
      <c r="DT68" s="899"/>
      <c r="DU68" s="900"/>
      <c r="DV68" s="895"/>
      <c r="DW68" s="896"/>
      <c r="DX68" s="896"/>
      <c r="DY68" s="896"/>
      <c r="DZ68" s="897"/>
      <c r="EA68" s="102"/>
    </row>
    <row r="69" spans="1:131" s="103" customFormat="1" ht="26.25" customHeight="1">
      <c r="A69" s="117">
        <v>2</v>
      </c>
      <c r="B69" s="911" t="s">
        <v>359</v>
      </c>
      <c r="C69" s="912"/>
      <c r="D69" s="912"/>
      <c r="E69" s="912"/>
      <c r="F69" s="912"/>
      <c r="G69" s="912"/>
      <c r="H69" s="912"/>
      <c r="I69" s="912"/>
      <c r="J69" s="912"/>
      <c r="K69" s="912"/>
      <c r="L69" s="912"/>
      <c r="M69" s="912"/>
      <c r="N69" s="912"/>
      <c r="O69" s="912"/>
      <c r="P69" s="913"/>
      <c r="Q69" s="914">
        <v>1072</v>
      </c>
      <c r="R69" s="869"/>
      <c r="S69" s="869"/>
      <c r="T69" s="869"/>
      <c r="U69" s="869"/>
      <c r="V69" s="869">
        <v>1068</v>
      </c>
      <c r="W69" s="869"/>
      <c r="X69" s="869"/>
      <c r="Y69" s="869"/>
      <c r="Z69" s="869"/>
      <c r="AA69" s="869">
        <v>4</v>
      </c>
      <c r="AB69" s="869"/>
      <c r="AC69" s="869"/>
      <c r="AD69" s="869"/>
      <c r="AE69" s="869"/>
      <c r="AF69" s="869">
        <v>4</v>
      </c>
      <c r="AG69" s="869"/>
      <c r="AH69" s="869"/>
      <c r="AI69" s="869"/>
      <c r="AJ69" s="869"/>
      <c r="AK69" s="869" t="s">
        <v>360</v>
      </c>
      <c r="AL69" s="869"/>
      <c r="AM69" s="869"/>
      <c r="AN69" s="869"/>
      <c r="AO69" s="869"/>
      <c r="AP69" s="869" t="s">
        <v>360</v>
      </c>
      <c r="AQ69" s="869"/>
      <c r="AR69" s="869"/>
      <c r="AS69" s="869"/>
      <c r="AT69" s="869"/>
      <c r="AU69" s="869" t="s">
        <v>360</v>
      </c>
      <c r="AV69" s="869"/>
      <c r="AW69" s="869"/>
      <c r="AX69" s="869"/>
      <c r="AY69" s="869"/>
      <c r="AZ69" s="915"/>
      <c r="BA69" s="915"/>
      <c r="BB69" s="915"/>
      <c r="BC69" s="915"/>
      <c r="BD69" s="916"/>
      <c r="BE69" s="121"/>
      <c r="BF69" s="121"/>
      <c r="BG69" s="121"/>
      <c r="BH69" s="121"/>
      <c r="BI69" s="121"/>
      <c r="BJ69" s="121"/>
      <c r="BK69" s="121"/>
      <c r="BL69" s="121"/>
      <c r="BM69" s="121"/>
      <c r="BN69" s="121"/>
      <c r="BO69" s="121"/>
      <c r="BP69" s="121"/>
      <c r="BQ69" s="118">
        <v>63</v>
      </c>
      <c r="BR69" s="123"/>
      <c r="BS69" s="901"/>
      <c r="BT69" s="902"/>
      <c r="BU69" s="902"/>
      <c r="BV69" s="902"/>
      <c r="BW69" s="902"/>
      <c r="BX69" s="902"/>
      <c r="BY69" s="902"/>
      <c r="BZ69" s="902"/>
      <c r="CA69" s="902"/>
      <c r="CB69" s="902"/>
      <c r="CC69" s="902"/>
      <c r="CD69" s="902"/>
      <c r="CE69" s="902"/>
      <c r="CF69" s="902"/>
      <c r="CG69" s="903"/>
      <c r="CH69" s="898"/>
      <c r="CI69" s="899"/>
      <c r="CJ69" s="899"/>
      <c r="CK69" s="899"/>
      <c r="CL69" s="900"/>
      <c r="CM69" s="898"/>
      <c r="CN69" s="899"/>
      <c r="CO69" s="899"/>
      <c r="CP69" s="899"/>
      <c r="CQ69" s="900"/>
      <c r="CR69" s="898"/>
      <c r="CS69" s="899"/>
      <c r="CT69" s="899"/>
      <c r="CU69" s="899"/>
      <c r="CV69" s="900"/>
      <c r="CW69" s="898"/>
      <c r="CX69" s="899"/>
      <c r="CY69" s="899"/>
      <c r="CZ69" s="899"/>
      <c r="DA69" s="900"/>
      <c r="DB69" s="898"/>
      <c r="DC69" s="899"/>
      <c r="DD69" s="899"/>
      <c r="DE69" s="899"/>
      <c r="DF69" s="900"/>
      <c r="DG69" s="898"/>
      <c r="DH69" s="899"/>
      <c r="DI69" s="899"/>
      <c r="DJ69" s="899"/>
      <c r="DK69" s="900"/>
      <c r="DL69" s="898"/>
      <c r="DM69" s="899"/>
      <c r="DN69" s="899"/>
      <c r="DO69" s="899"/>
      <c r="DP69" s="900"/>
      <c r="DQ69" s="898"/>
      <c r="DR69" s="899"/>
      <c r="DS69" s="899"/>
      <c r="DT69" s="899"/>
      <c r="DU69" s="900"/>
      <c r="DV69" s="895"/>
      <c r="DW69" s="896"/>
      <c r="DX69" s="896"/>
      <c r="DY69" s="896"/>
      <c r="DZ69" s="897"/>
      <c r="EA69" s="102"/>
    </row>
    <row r="70" spans="1:131" s="103" customFormat="1" ht="26.25" customHeight="1">
      <c r="A70" s="117">
        <v>3</v>
      </c>
      <c r="B70" s="911" t="s">
        <v>361</v>
      </c>
      <c r="C70" s="912"/>
      <c r="D70" s="912"/>
      <c r="E70" s="912"/>
      <c r="F70" s="912"/>
      <c r="G70" s="912"/>
      <c r="H70" s="912"/>
      <c r="I70" s="912"/>
      <c r="J70" s="912"/>
      <c r="K70" s="912"/>
      <c r="L70" s="912"/>
      <c r="M70" s="912"/>
      <c r="N70" s="912"/>
      <c r="O70" s="912"/>
      <c r="P70" s="913"/>
      <c r="Q70" s="914">
        <v>83</v>
      </c>
      <c r="R70" s="869"/>
      <c r="S70" s="869"/>
      <c r="T70" s="869"/>
      <c r="U70" s="869"/>
      <c r="V70" s="869">
        <v>70</v>
      </c>
      <c r="W70" s="869"/>
      <c r="X70" s="869"/>
      <c r="Y70" s="869"/>
      <c r="Z70" s="869"/>
      <c r="AA70" s="869">
        <v>13</v>
      </c>
      <c r="AB70" s="869"/>
      <c r="AC70" s="869"/>
      <c r="AD70" s="869"/>
      <c r="AE70" s="869"/>
      <c r="AF70" s="869">
        <v>13</v>
      </c>
      <c r="AG70" s="869"/>
      <c r="AH70" s="869"/>
      <c r="AI70" s="869"/>
      <c r="AJ70" s="869"/>
      <c r="AK70" s="869" t="s">
        <v>360</v>
      </c>
      <c r="AL70" s="869"/>
      <c r="AM70" s="869"/>
      <c r="AN70" s="869"/>
      <c r="AO70" s="869"/>
      <c r="AP70" s="869" t="s">
        <v>360</v>
      </c>
      <c r="AQ70" s="869"/>
      <c r="AR70" s="869"/>
      <c r="AS70" s="869"/>
      <c r="AT70" s="869"/>
      <c r="AU70" s="869" t="s">
        <v>360</v>
      </c>
      <c r="AV70" s="869"/>
      <c r="AW70" s="869"/>
      <c r="AX70" s="869"/>
      <c r="AY70" s="869"/>
      <c r="AZ70" s="915"/>
      <c r="BA70" s="915"/>
      <c r="BB70" s="915"/>
      <c r="BC70" s="915"/>
      <c r="BD70" s="916"/>
      <c r="BE70" s="121"/>
      <c r="BF70" s="121"/>
      <c r="BG70" s="121"/>
      <c r="BH70" s="121"/>
      <c r="BI70" s="121"/>
      <c r="BJ70" s="121"/>
      <c r="BK70" s="121"/>
      <c r="BL70" s="121"/>
      <c r="BM70" s="121"/>
      <c r="BN70" s="121"/>
      <c r="BO70" s="121"/>
      <c r="BP70" s="121"/>
      <c r="BQ70" s="118">
        <v>64</v>
      </c>
      <c r="BR70" s="123"/>
      <c r="BS70" s="901"/>
      <c r="BT70" s="902"/>
      <c r="BU70" s="902"/>
      <c r="BV70" s="902"/>
      <c r="BW70" s="902"/>
      <c r="BX70" s="902"/>
      <c r="BY70" s="902"/>
      <c r="BZ70" s="902"/>
      <c r="CA70" s="902"/>
      <c r="CB70" s="902"/>
      <c r="CC70" s="902"/>
      <c r="CD70" s="902"/>
      <c r="CE70" s="902"/>
      <c r="CF70" s="902"/>
      <c r="CG70" s="903"/>
      <c r="CH70" s="898"/>
      <c r="CI70" s="899"/>
      <c r="CJ70" s="899"/>
      <c r="CK70" s="899"/>
      <c r="CL70" s="900"/>
      <c r="CM70" s="898"/>
      <c r="CN70" s="899"/>
      <c r="CO70" s="899"/>
      <c r="CP70" s="899"/>
      <c r="CQ70" s="900"/>
      <c r="CR70" s="898"/>
      <c r="CS70" s="899"/>
      <c r="CT70" s="899"/>
      <c r="CU70" s="899"/>
      <c r="CV70" s="900"/>
      <c r="CW70" s="898"/>
      <c r="CX70" s="899"/>
      <c r="CY70" s="899"/>
      <c r="CZ70" s="899"/>
      <c r="DA70" s="900"/>
      <c r="DB70" s="898"/>
      <c r="DC70" s="899"/>
      <c r="DD70" s="899"/>
      <c r="DE70" s="899"/>
      <c r="DF70" s="900"/>
      <c r="DG70" s="898"/>
      <c r="DH70" s="899"/>
      <c r="DI70" s="899"/>
      <c r="DJ70" s="899"/>
      <c r="DK70" s="900"/>
      <c r="DL70" s="898"/>
      <c r="DM70" s="899"/>
      <c r="DN70" s="899"/>
      <c r="DO70" s="899"/>
      <c r="DP70" s="900"/>
      <c r="DQ70" s="898"/>
      <c r="DR70" s="899"/>
      <c r="DS70" s="899"/>
      <c r="DT70" s="899"/>
      <c r="DU70" s="900"/>
      <c r="DV70" s="895"/>
      <c r="DW70" s="896"/>
      <c r="DX70" s="896"/>
      <c r="DY70" s="896"/>
      <c r="DZ70" s="897"/>
      <c r="EA70" s="102"/>
    </row>
    <row r="71" spans="1:131" s="103" customFormat="1" ht="26.25" customHeight="1">
      <c r="A71" s="117">
        <v>4</v>
      </c>
      <c r="B71" s="911" t="s">
        <v>362</v>
      </c>
      <c r="C71" s="912"/>
      <c r="D71" s="912"/>
      <c r="E71" s="912"/>
      <c r="F71" s="912"/>
      <c r="G71" s="912"/>
      <c r="H71" s="912"/>
      <c r="I71" s="912"/>
      <c r="J71" s="912"/>
      <c r="K71" s="912"/>
      <c r="L71" s="912"/>
      <c r="M71" s="912"/>
      <c r="N71" s="912"/>
      <c r="O71" s="912"/>
      <c r="P71" s="913"/>
      <c r="Q71" s="914">
        <v>754</v>
      </c>
      <c r="R71" s="869"/>
      <c r="S71" s="869"/>
      <c r="T71" s="869"/>
      <c r="U71" s="869"/>
      <c r="V71" s="869">
        <v>715</v>
      </c>
      <c r="W71" s="869"/>
      <c r="X71" s="869"/>
      <c r="Y71" s="869"/>
      <c r="Z71" s="869"/>
      <c r="AA71" s="869">
        <v>40</v>
      </c>
      <c r="AB71" s="869"/>
      <c r="AC71" s="869"/>
      <c r="AD71" s="869"/>
      <c r="AE71" s="869"/>
      <c r="AF71" s="869">
        <v>40</v>
      </c>
      <c r="AG71" s="869"/>
      <c r="AH71" s="869"/>
      <c r="AI71" s="869"/>
      <c r="AJ71" s="869"/>
      <c r="AK71" s="869">
        <v>1</v>
      </c>
      <c r="AL71" s="869"/>
      <c r="AM71" s="869"/>
      <c r="AN71" s="869"/>
      <c r="AO71" s="869"/>
      <c r="AP71" s="869" t="s">
        <v>360</v>
      </c>
      <c r="AQ71" s="869"/>
      <c r="AR71" s="869"/>
      <c r="AS71" s="869"/>
      <c r="AT71" s="869"/>
      <c r="AU71" s="869" t="s">
        <v>360</v>
      </c>
      <c r="AV71" s="869"/>
      <c r="AW71" s="869"/>
      <c r="AX71" s="869"/>
      <c r="AY71" s="869"/>
      <c r="AZ71" s="915"/>
      <c r="BA71" s="915"/>
      <c r="BB71" s="915"/>
      <c r="BC71" s="915"/>
      <c r="BD71" s="916"/>
      <c r="BE71" s="121"/>
      <c r="BF71" s="121"/>
      <c r="BG71" s="121"/>
      <c r="BH71" s="121"/>
      <c r="BI71" s="121"/>
      <c r="BJ71" s="121"/>
      <c r="BK71" s="121"/>
      <c r="BL71" s="121"/>
      <c r="BM71" s="121"/>
      <c r="BN71" s="121"/>
      <c r="BO71" s="121"/>
      <c r="BP71" s="121"/>
      <c r="BQ71" s="118">
        <v>65</v>
      </c>
      <c r="BR71" s="123"/>
      <c r="BS71" s="901"/>
      <c r="BT71" s="902"/>
      <c r="BU71" s="902"/>
      <c r="BV71" s="902"/>
      <c r="BW71" s="902"/>
      <c r="BX71" s="902"/>
      <c r="BY71" s="902"/>
      <c r="BZ71" s="902"/>
      <c r="CA71" s="902"/>
      <c r="CB71" s="902"/>
      <c r="CC71" s="902"/>
      <c r="CD71" s="902"/>
      <c r="CE71" s="902"/>
      <c r="CF71" s="902"/>
      <c r="CG71" s="903"/>
      <c r="CH71" s="898"/>
      <c r="CI71" s="899"/>
      <c r="CJ71" s="899"/>
      <c r="CK71" s="899"/>
      <c r="CL71" s="900"/>
      <c r="CM71" s="898"/>
      <c r="CN71" s="899"/>
      <c r="CO71" s="899"/>
      <c r="CP71" s="899"/>
      <c r="CQ71" s="900"/>
      <c r="CR71" s="898"/>
      <c r="CS71" s="899"/>
      <c r="CT71" s="899"/>
      <c r="CU71" s="899"/>
      <c r="CV71" s="900"/>
      <c r="CW71" s="898"/>
      <c r="CX71" s="899"/>
      <c r="CY71" s="899"/>
      <c r="CZ71" s="899"/>
      <c r="DA71" s="900"/>
      <c r="DB71" s="898"/>
      <c r="DC71" s="899"/>
      <c r="DD71" s="899"/>
      <c r="DE71" s="899"/>
      <c r="DF71" s="900"/>
      <c r="DG71" s="898"/>
      <c r="DH71" s="899"/>
      <c r="DI71" s="899"/>
      <c r="DJ71" s="899"/>
      <c r="DK71" s="900"/>
      <c r="DL71" s="898"/>
      <c r="DM71" s="899"/>
      <c r="DN71" s="899"/>
      <c r="DO71" s="899"/>
      <c r="DP71" s="900"/>
      <c r="DQ71" s="898"/>
      <c r="DR71" s="899"/>
      <c r="DS71" s="899"/>
      <c r="DT71" s="899"/>
      <c r="DU71" s="900"/>
      <c r="DV71" s="895"/>
      <c r="DW71" s="896"/>
      <c r="DX71" s="896"/>
      <c r="DY71" s="896"/>
      <c r="DZ71" s="897"/>
      <c r="EA71" s="102"/>
    </row>
    <row r="72" spans="1:131" s="103" customFormat="1" ht="26.25" customHeight="1">
      <c r="A72" s="117">
        <v>5</v>
      </c>
      <c r="B72" s="911" t="s">
        <v>363</v>
      </c>
      <c r="C72" s="912"/>
      <c r="D72" s="912"/>
      <c r="E72" s="912"/>
      <c r="F72" s="912"/>
      <c r="G72" s="912"/>
      <c r="H72" s="912"/>
      <c r="I72" s="912"/>
      <c r="J72" s="912"/>
      <c r="K72" s="912"/>
      <c r="L72" s="912"/>
      <c r="M72" s="912"/>
      <c r="N72" s="912"/>
      <c r="O72" s="912"/>
      <c r="P72" s="913"/>
      <c r="Q72" s="914">
        <v>159119</v>
      </c>
      <c r="R72" s="869"/>
      <c r="S72" s="869"/>
      <c r="T72" s="869"/>
      <c r="U72" s="869"/>
      <c r="V72" s="869">
        <v>154694</v>
      </c>
      <c r="W72" s="869"/>
      <c r="X72" s="869"/>
      <c r="Y72" s="869"/>
      <c r="Z72" s="869"/>
      <c r="AA72" s="869">
        <v>4425</v>
      </c>
      <c r="AB72" s="869"/>
      <c r="AC72" s="869"/>
      <c r="AD72" s="869"/>
      <c r="AE72" s="869"/>
      <c r="AF72" s="869">
        <v>4425</v>
      </c>
      <c r="AG72" s="869"/>
      <c r="AH72" s="869"/>
      <c r="AI72" s="869"/>
      <c r="AJ72" s="869"/>
      <c r="AK72" s="869">
        <v>1792</v>
      </c>
      <c r="AL72" s="869"/>
      <c r="AM72" s="869"/>
      <c r="AN72" s="869"/>
      <c r="AO72" s="869"/>
      <c r="AP72" s="869" t="s">
        <v>360</v>
      </c>
      <c r="AQ72" s="869"/>
      <c r="AR72" s="869"/>
      <c r="AS72" s="869"/>
      <c r="AT72" s="869"/>
      <c r="AU72" s="869" t="s">
        <v>360</v>
      </c>
      <c r="AV72" s="869"/>
      <c r="AW72" s="869"/>
      <c r="AX72" s="869"/>
      <c r="AY72" s="869"/>
      <c r="AZ72" s="915"/>
      <c r="BA72" s="915"/>
      <c r="BB72" s="915"/>
      <c r="BC72" s="915"/>
      <c r="BD72" s="916"/>
      <c r="BE72" s="121"/>
      <c r="BF72" s="121"/>
      <c r="BG72" s="121"/>
      <c r="BH72" s="121"/>
      <c r="BI72" s="121"/>
      <c r="BJ72" s="121"/>
      <c r="BK72" s="121"/>
      <c r="BL72" s="121"/>
      <c r="BM72" s="121"/>
      <c r="BN72" s="121"/>
      <c r="BO72" s="121"/>
      <c r="BP72" s="121"/>
      <c r="BQ72" s="118">
        <v>66</v>
      </c>
      <c r="BR72" s="123"/>
      <c r="BS72" s="901"/>
      <c r="BT72" s="902"/>
      <c r="BU72" s="902"/>
      <c r="BV72" s="902"/>
      <c r="BW72" s="902"/>
      <c r="BX72" s="902"/>
      <c r="BY72" s="902"/>
      <c r="BZ72" s="902"/>
      <c r="CA72" s="902"/>
      <c r="CB72" s="902"/>
      <c r="CC72" s="902"/>
      <c r="CD72" s="902"/>
      <c r="CE72" s="902"/>
      <c r="CF72" s="902"/>
      <c r="CG72" s="903"/>
      <c r="CH72" s="898"/>
      <c r="CI72" s="899"/>
      <c r="CJ72" s="899"/>
      <c r="CK72" s="899"/>
      <c r="CL72" s="900"/>
      <c r="CM72" s="898"/>
      <c r="CN72" s="899"/>
      <c r="CO72" s="899"/>
      <c r="CP72" s="899"/>
      <c r="CQ72" s="900"/>
      <c r="CR72" s="898"/>
      <c r="CS72" s="899"/>
      <c r="CT72" s="899"/>
      <c r="CU72" s="899"/>
      <c r="CV72" s="900"/>
      <c r="CW72" s="898"/>
      <c r="CX72" s="899"/>
      <c r="CY72" s="899"/>
      <c r="CZ72" s="899"/>
      <c r="DA72" s="900"/>
      <c r="DB72" s="898"/>
      <c r="DC72" s="899"/>
      <c r="DD72" s="899"/>
      <c r="DE72" s="899"/>
      <c r="DF72" s="900"/>
      <c r="DG72" s="898"/>
      <c r="DH72" s="899"/>
      <c r="DI72" s="899"/>
      <c r="DJ72" s="899"/>
      <c r="DK72" s="900"/>
      <c r="DL72" s="898"/>
      <c r="DM72" s="899"/>
      <c r="DN72" s="899"/>
      <c r="DO72" s="899"/>
      <c r="DP72" s="900"/>
      <c r="DQ72" s="898"/>
      <c r="DR72" s="899"/>
      <c r="DS72" s="899"/>
      <c r="DT72" s="899"/>
      <c r="DU72" s="900"/>
      <c r="DV72" s="895"/>
      <c r="DW72" s="896"/>
      <c r="DX72" s="896"/>
      <c r="DY72" s="896"/>
      <c r="DZ72" s="897"/>
      <c r="EA72" s="102"/>
    </row>
    <row r="73" spans="1:131" s="103" customFormat="1" ht="26.25" customHeight="1">
      <c r="A73" s="117">
        <v>6</v>
      </c>
      <c r="B73" s="911"/>
      <c r="C73" s="912"/>
      <c r="D73" s="912"/>
      <c r="E73" s="912"/>
      <c r="F73" s="912"/>
      <c r="G73" s="912"/>
      <c r="H73" s="912"/>
      <c r="I73" s="912"/>
      <c r="J73" s="912"/>
      <c r="K73" s="912"/>
      <c r="L73" s="912"/>
      <c r="M73" s="912"/>
      <c r="N73" s="912"/>
      <c r="O73" s="912"/>
      <c r="P73" s="913"/>
      <c r="Q73" s="914"/>
      <c r="R73" s="869"/>
      <c r="S73" s="869"/>
      <c r="T73" s="869"/>
      <c r="U73" s="869"/>
      <c r="V73" s="869"/>
      <c r="W73" s="869"/>
      <c r="X73" s="869"/>
      <c r="Y73" s="869"/>
      <c r="Z73" s="869"/>
      <c r="AA73" s="869"/>
      <c r="AB73" s="869"/>
      <c r="AC73" s="869"/>
      <c r="AD73" s="869"/>
      <c r="AE73" s="869"/>
      <c r="AF73" s="869"/>
      <c r="AG73" s="869"/>
      <c r="AH73" s="869"/>
      <c r="AI73" s="869"/>
      <c r="AJ73" s="869"/>
      <c r="AK73" s="869"/>
      <c r="AL73" s="869"/>
      <c r="AM73" s="869"/>
      <c r="AN73" s="869"/>
      <c r="AO73" s="869"/>
      <c r="AP73" s="869"/>
      <c r="AQ73" s="869"/>
      <c r="AR73" s="869"/>
      <c r="AS73" s="869"/>
      <c r="AT73" s="869"/>
      <c r="AU73" s="869"/>
      <c r="AV73" s="869"/>
      <c r="AW73" s="869"/>
      <c r="AX73" s="869"/>
      <c r="AY73" s="869"/>
      <c r="AZ73" s="915"/>
      <c r="BA73" s="915"/>
      <c r="BB73" s="915"/>
      <c r="BC73" s="915"/>
      <c r="BD73" s="916"/>
      <c r="BE73" s="121"/>
      <c r="BF73" s="121"/>
      <c r="BG73" s="121"/>
      <c r="BH73" s="121"/>
      <c r="BI73" s="121"/>
      <c r="BJ73" s="121"/>
      <c r="BK73" s="121"/>
      <c r="BL73" s="121"/>
      <c r="BM73" s="121"/>
      <c r="BN73" s="121"/>
      <c r="BO73" s="121"/>
      <c r="BP73" s="121"/>
      <c r="BQ73" s="118">
        <v>67</v>
      </c>
      <c r="BR73" s="123"/>
      <c r="BS73" s="901"/>
      <c r="BT73" s="902"/>
      <c r="BU73" s="902"/>
      <c r="BV73" s="902"/>
      <c r="BW73" s="902"/>
      <c r="BX73" s="902"/>
      <c r="BY73" s="902"/>
      <c r="BZ73" s="902"/>
      <c r="CA73" s="902"/>
      <c r="CB73" s="902"/>
      <c r="CC73" s="902"/>
      <c r="CD73" s="902"/>
      <c r="CE73" s="902"/>
      <c r="CF73" s="902"/>
      <c r="CG73" s="903"/>
      <c r="CH73" s="898"/>
      <c r="CI73" s="899"/>
      <c r="CJ73" s="899"/>
      <c r="CK73" s="899"/>
      <c r="CL73" s="900"/>
      <c r="CM73" s="898"/>
      <c r="CN73" s="899"/>
      <c r="CO73" s="899"/>
      <c r="CP73" s="899"/>
      <c r="CQ73" s="900"/>
      <c r="CR73" s="898"/>
      <c r="CS73" s="899"/>
      <c r="CT73" s="899"/>
      <c r="CU73" s="899"/>
      <c r="CV73" s="900"/>
      <c r="CW73" s="898"/>
      <c r="CX73" s="899"/>
      <c r="CY73" s="899"/>
      <c r="CZ73" s="899"/>
      <c r="DA73" s="900"/>
      <c r="DB73" s="898"/>
      <c r="DC73" s="899"/>
      <c r="DD73" s="899"/>
      <c r="DE73" s="899"/>
      <c r="DF73" s="900"/>
      <c r="DG73" s="898"/>
      <c r="DH73" s="899"/>
      <c r="DI73" s="899"/>
      <c r="DJ73" s="899"/>
      <c r="DK73" s="900"/>
      <c r="DL73" s="898"/>
      <c r="DM73" s="899"/>
      <c r="DN73" s="899"/>
      <c r="DO73" s="899"/>
      <c r="DP73" s="900"/>
      <c r="DQ73" s="898"/>
      <c r="DR73" s="899"/>
      <c r="DS73" s="899"/>
      <c r="DT73" s="899"/>
      <c r="DU73" s="900"/>
      <c r="DV73" s="895"/>
      <c r="DW73" s="896"/>
      <c r="DX73" s="896"/>
      <c r="DY73" s="896"/>
      <c r="DZ73" s="897"/>
      <c r="EA73" s="102"/>
    </row>
    <row r="74" spans="1:131" s="103" customFormat="1" ht="26.25" customHeight="1">
      <c r="A74" s="117">
        <v>7</v>
      </c>
      <c r="B74" s="911"/>
      <c r="C74" s="912"/>
      <c r="D74" s="912"/>
      <c r="E74" s="912"/>
      <c r="F74" s="912"/>
      <c r="G74" s="912"/>
      <c r="H74" s="912"/>
      <c r="I74" s="912"/>
      <c r="J74" s="912"/>
      <c r="K74" s="912"/>
      <c r="L74" s="912"/>
      <c r="M74" s="912"/>
      <c r="N74" s="912"/>
      <c r="O74" s="912"/>
      <c r="P74" s="913"/>
      <c r="Q74" s="914"/>
      <c r="R74" s="869"/>
      <c r="S74" s="869"/>
      <c r="T74" s="869"/>
      <c r="U74" s="869"/>
      <c r="V74" s="869"/>
      <c r="W74" s="869"/>
      <c r="X74" s="869"/>
      <c r="Y74" s="869"/>
      <c r="Z74" s="869"/>
      <c r="AA74" s="869"/>
      <c r="AB74" s="869"/>
      <c r="AC74" s="869"/>
      <c r="AD74" s="869"/>
      <c r="AE74" s="869"/>
      <c r="AF74" s="869"/>
      <c r="AG74" s="869"/>
      <c r="AH74" s="869"/>
      <c r="AI74" s="869"/>
      <c r="AJ74" s="869"/>
      <c r="AK74" s="869"/>
      <c r="AL74" s="869"/>
      <c r="AM74" s="869"/>
      <c r="AN74" s="869"/>
      <c r="AO74" s="869"/>
      <c r="AP74" s="869"/>
      <c r="AQ74" s="869"/>
      <c r="AR74" s="869"/>
      <c r="AS74" s="869"/>
      <c r="AT74" s="869"/>
      <c r="AU74" s="869"/>
      <c r="AV74" s="869"/>
      <c r="AW74" s="869"/>
      <c r="AX74" s="869"/>
      <c r="AY74" s="869"/>
      <c r="AZ74" s="915"/>
      <c r="BA74" s="915"/>
      <c r="BB74" s="915"/>
      <c r="BC74" s="915"/>
      <c r="BD74" s="916"/>
      <c r="BE74" s="121"/>
      <c r="BF74" s="121"/>
      <c r="BG74" s="121"/>
      <c r="BH74" s="121"/>
      <c r="BI74" s="121"/>
      <c r="BJ74" s="121"/>
      <c r="BK74" s="121"/>
      <c r="BL74" s="121"/>
      <c r="BM74" s="121"/>
      <c r="BN74" s="121"/>
      <c r="BO74" s="121"/>
      <c r="BP74" s="121"/>
      <c r="BQ74" s="118">
        <v>68</v>
      </c>
      <c r="BR74" s="123"/>
      <c r="BS74" s="901"/>
      <c r="BT74" s="902"/>
      <c r="BU74" s="902"/>
      <c r="BV74" s="902"/>
      <c r="BW74" s="902"/>
      <c r="BX74" s="902"/>
      <c r="BY74" s="902"/>
      <c r="BZ74" s="902"/>
      <c r="CA74" s="902"/>
      <c r="CB74" s="902"/>
      <c r="CC74" s="902"/>
      <c r="CD74" s="902"/>
      <c r="CE74" s="902"/>
      <c r="CF74" s="902"/>
      <c r="CG74" s="903"/>
      <c r="CH74" s="898"/>
      <c r="CI74" s="899"/>
      <c r="CJ74" s="899"/>
      <c r="CK74" s="899"/>
      <c r="CL74" s="900"/>
      <c r="CM74" s="898"/>
      <c r="CN74" s="899"/>
      <c r="CO74" s="899"/>
      <c r="CP74" s="899"/>
      <c r="CQ74" s="900"/>
      <c r="CR74" s="898"/>
      <c r="CS74" s="899"/>
      <c r="CT74" s="899"/>
      <c r="CU74" s="899"/>
      <c r="CV74" s="900"/>
      <c r="CW74" s="898"/>
      <c r="CX74" s="899"/>
      <c r="CY74" s="899"/>
      <c r="CZ74" s="899"/>
      <c r="DA74" s="900"/>
      <c r="DB74" s="898"/>
      <c r="DC74" s="899"/>
      <c r="DD74" s="899"/>
      <c r="DE74" s="899"/>
      <c r="DF74" s="900"/>
      <c r="DG74" s="898"/>
      <c r="DH74" s="899"/>
      <c r="DI74" s="899"/>
      <c r="DJ74" s="899"/>
      <c r="DK74" s="900"/>
      <c r="DL74" s="898"/>
      <c r="DM74" s="899"/>
      <c r="DN74" s="899"/>
      <c r="DO74" s="899"/>
      <c r="DP74" s="900"/>
      <c r="DQ74" s="898"/>
      <c r="DR74" s="899"/>
      <c r="DS74" s="899"/>
      <c r="DT74" s="899"/>
      <c r="DU74" s="900"/>
      <c r="DV74" s="895"/>
      <c r="DW74" s="896"/>
      <c r="DX74" s="896"/>
      <c r="DY74" s="896"/>
      <c r="DZ74" s="897"/>
      <c r="EA74" s="102"/>
    </row>
    <row r="75" spans="1:131" s="103" customFormat="1" ht="26.25" customHeight="1">
      <c r="A75" s="117">
        <v>8</v>
      </c>
      <c r="B75" s="911"/>
      <c r="C75" s="912"/>
      <c r="D75" s="912"/>
      <c r="E75" s="912"/>
      <c r="F75" s="912"/>
      <c r="G75" s="912"/>
      <c r="H75" s="912"/>
      <c r="I75" s="912"/>
      <c r="J75" s="912"/>
      <c r="K75" s="912"/>
      <c r="L75" s="912"/>
      <c r="M75" s="912"/>
      <c r="N75" s="912"/>
      <c r="O75" s="912"/>
      <c r="P75" s="913"/>
      <c r="Q75" s="917"/>
      <c r="R75" s="918"/>
      <c r="S75" s="918"/>
      <c r="T75" s="918"/>
      <c r="U75" s="868"/>
      <c r="V75" s="919"/>
      <c r="W75" s="918"/>
      <c r="X75" s="918"/>
      <c r="Y75" s="918"/>
      <c r="Z75" s="868"/>
      <c r="AA75" s="919"/>
      <c r="AB75" s="918"/>
      <c r="AC75" s="918"/>
      <c r="AD75" s="918"/>
      <c r="AE75" s="868"/>
      <c r="AF75" s="919"/>
      <c r="AG75" s="918"/>
      <c r="AH75" s="918"/>
      <c r="AI75" s="918"/>
      <c r="AJ75" s="868"/>
      <c r="AK75" s="919"/>
      <c r="AL75" s="918"/>
      <c r="AM75" s="918"/>
      <c r="AN75" s="918"/>
      <c r="AO75" s="868"/>
      <c r="AP75" s="919"/>
      <c r="AQ75" s="918"/>
      <c r="AR75" s="918"/>
      <c r="AS75" s="918"/>
      <c r="AT75" s="868"/>
      <c r="AU75" s="919"/>
      <c r="AV75" s="918"/>
      <c r="AW75" s="918"/>
      <c r="AX75" s="918"/>
      <c r="AY75" s="868"/>
      <c r="AZ75" s="915"/>
      <c r="BA75" s="915"/>
      <c r="BB75" s="915"/>
      <c r="BC75" s="915"/>
      <c r="BD75" s="916"/>
      <c r="BE75" s="121"/>
      <c r="BF75" s="121"/>
      <c r="BG75" s="121"/>
      <c r="BH75" s="121"/>
      <c r="BI75" s="121"/>
      <c r="BJ75" s="121"/>
      <c r="BK75" s="121"/>
      <c r="BL75" s="121"/>
      <c r="BM75" s="121"/>
      <c r="BN75" s="121"/>
      <c r="BO75" s="121"/>
      <c r="BP75" s="121"/>
      <c r="BQ75" s="118">
        <v>69</v>
      </c>
      <c r="BR75" s="123"/>
      <c r="BS75" s="901"/>
      <c r="BT75" s="902"/>
      <c r="BU75" s="902"/>
      <c r="BV75" s="902"/>
      <c r="BW75" s="902"/>
      <c r="BX75" s="902"/>
      <c r="BY75" s="902"/>
      <c r="BZ75" s="902"/>
      <c r="CA75" s="902"/>
      <c r="CB75" s="902"/>
      <c r="CC75" s="902"/>
      <c r="CD75" s="902"/>
      <c r="CE75" s="902"/>
      <c r="CF75" s="902"/>
      <c r="CG75" s="903"/>
      <c r="CH75" s="898"/>
      <c r="CI75" s="899"/>
      <c r="CJ75" s="899"/>
      <c r="CK75" s="899"/>
      <c r="CL75" s="900"/>
      <c r="CM75" s="898"/>
      <c r="CN75" s="899"/>
      <c r="CO75" s="899"/>
      <c r="CP75" s="899"/>
      <c r="CQ75" s="900"/>
      <c r="CR75" s="898"/>
      <c r="CS75" s="899"/>
      <c r="CT75" s="899"/>
      <c r="CU75" s="899"/>
      <c r="CV75" s="900"/>
      <c r="CW75" s="898"/>
      <c r="CX75" s="899"/>
      <c r="CY75" s="899"/>
      <c r="CZ75" s="899"/>
      <c r="DA75" s="900"/>
      <c r="DB75" s="898"/>
      <c r="DC75" s="899"/>
      <c r="DD75" s="899"/>
      <c r="DE75" s="899"/>
      <c r="DF75" s="900"/>
      <c r="DG75" s="898"/>
      <c r="DH75" s="899"/>
      <c r="DI75" s="899"/>
      <c r="DJ75" s="899"/>
      <c r="DK75" s="900"/>
      <c r="DL75" s="898"/>
      <c r="DM75" s="899"/>
      <c r="DN75" s="899"/>
      <c r="DO75" s="899"/>
      <c r="DP75" s="900"/>
      <c r="DQ75" s="898"/>
      <c r="DR75" s="899"/>
      <c r="DS75" s="899"/>
      <c r="DT75" s="899"/>
      <c r="DU75" s="900"/>
      <c r="DV75" s="895"/>
      <c r="DW75" s="896"/>
      <c r="DX75" s="896"/>
      <c r="DY75" s="896"/>
      <c r="DZ75" s="897"/>
      <c r="EA75" s="102"/>
    </row>
    <row r="76" spans="1:131" s="103" customFormat="1" ht="26.25" customHeight="1">
      <c r="A76" s="117">
        <v>9</v>
      </c>
      <c r="B76" s="911"/>
      <c r="C76" s="912"/>
      <c r="D76" s="912"/>
      <c r="E76" s="912"/>
      <c r="F76" s="912"/>
      <c r="G76" s="912"/>
      <c r="H76" s="912"/>
      <c r="I76" s="912"/>
      <c r="J76" s="912"/>
      <c r="K76" s="912"/>
      <c r="L76" s="912"/>
      <c r="M76" s="912"/>
      <c r="N76" s="912"/>
      <c r="O76" s="912"/>
      <c r="P76" s="913"/>
      <c r="Q76" s="917"/>
      <c r="R76" s="918"/>
      <c r="S76" s="918"/>
      <c r="T76" s="918"/>
      <c r="U76" s="868"/>
      <c r="V76" s="919"/>
      <c r="W76" s="918"/>
      <c r="X76" s="918"/>
      <c r="Y76" s="918"/>
      <c r="Z76" s="868"/>
      <c r="AA76" s="919"/>
      <c r="AB76" s="918"/>
      <c r="AC76" s="918"/>
      <c r="AD76" s="918"/>
      <c r="AE76" s="868"/>
      <c r="AF76" s="919"/>
      <c r="AG76" s="918"/>
      <c r="AH76" s="918"/>
      <c r="AI76" s="918"/>
      <c r="AJ76" s="868"/>
      <c r="AK76" s="919"/>
      <c r="AL76" s="918"/>
      <c r="AM76" s="918"/>
      <c r="AN76" s="918"/>
      <c r="AO76" s="868"/>
      <c r="AP76" s="919"/>
      <c r="AQ76" s="918"/>
      <c r="AR76" s="918"/>
      <c r="AS76" s="918"/>
      <c r="AT76" s="868"/>
      <c r="AU76" s="919"/>
      <c r="AV76" s="918"/>
      <c r="AW76" s="918"/>
      <c r="AX76" s="918"/>
      <c r="AY76" s="868"/>
      <c r="AZ76" s="915"/>
      <c r="BA76" s="915"/>
      <c r="BB76" s="915"/>
      <c r="BC76" s="915"/>
      <c r="BD76" s="916"/>
      <c r="BE76" s="121"/>
      <c r="BF76" s="121"/>
      <c r="BG76" s="121"/>
      <c r="BH76" s="121"/>
      <c r="BI76" s="121"/>
      <c r="BJ76" s="121"/>
      <c r="BK76" s="121"/>
      <c r="BL76" s="121"/>
      <c r="BM76" s="121"/>
      <c r="BN76" s="121"/>
      <c r="BO76" s="121"/>
      <c r="BP76" s="121"/>
      <c r="BQ76" s="118">
        <v>70</v>
      </c>
      <c r="BR76" s="123"/>
      <c r="BS76" s="901"/>
      <c r="BT76" s="902"/>
      <c r="BU76" s="902"/>
      <c r="BV76" s="902"/>
      <c r="BW76" s="902"/>
      <c r="BX76" s="902"/>
      <c r="BY76" s="902"/>
      <c r="BZ76" s="902"/>
      <c r="CA76" s="902"/>
      <c r="CB76" s="902"/>
      <c r="CC76" s="902"/>
      <c r="CD76" s="902"/>
      <c r="CE76" s="902"/>
      <c r="CF76" s="902"/>
      <c r="CG76" s="903"/>
      <c r="CH76" s="898"/>
      <c r="CI76" s="899"/>
      <c r="CJ76" s="899"/>
      <c r="CK76" s="899"/>
      <c r="CL76" s="900"/>
      <c r="CM76" s="898"/>
      <c r="CN76" s="899"/>
      <c r="CO76" s="899"/>
      <c r="CP76" s="899"/>
      <c r="CQ76" s="900"/>
      <c r="CR76" s="898"/>
      <c r="CS76" s="899"/>
      <c r="CT76" s="899"/>
      <c r="CU76" s="899"/>
      <c r="CV76" s="900"/>
      <c r="CW76" s="898"/>
      <c r="CX76" s="899"/>
      <c r="CY76" s="899"/>
      <c r="CZ76" s="899"/>
      <c r="DA76" s="900"/>
      <c r="DB76" s="898"/>
      <c r="DC76" s="899"/>
      <c r="DD76" s="899"/>
      <c r="DE76" s="899"/>
      <c r="DF76" s="900"/>
      <c r="DG76" s="898"/>
      <c r="DH76" s="899"/>
      <c r="DI76" s="899"/>
      <c r="DJ76" s="899"/>
      <c r="DK76" s="900"/>
      <c r="DL76" s="898"/>
      <c r="DM76" s="899"/>
      <c r="DN76" s="899"/>
      <c r="DO76" s="899"/>
      <c r="DP76" s="900"/>
      <c r="DQ76" s="898"/>
      <c r="DR76" s="899"/>
      <c r="DS76" s="899"/>
      <c r="DT76" s="899"/>
      <c r="DU76" s="900"/>
      <c r="DV76" s="895"/>
      <c r="DW76" s="896"/>
      <c r="DX76" s="896"/>
      <c r="DY76" s="896"/>
      <c r="DZ76" s="897"/>
      <c r="EA76" s="102"/>
    </row>
    <row r="77" spans="1:131" s="103" customFormat="1" ht="26.25" customHeight="1">
      <c r="A77" s="117">
        <v>10</v>
      </c>
      <c r="B77" s="911"/>
      <c r="C77" s="912"/>
      <c r="D77" s="912"/>
      <c r="E77" s="912"/>
      <c r="F77" s="912"/>
      <c r="G77" s="912"/>
      <c r="H77" s="912"/>
      <c r="I77" s="912"/>
      <c r="J77" s="912"/>
      <c r="K77" s="912"/>
      <c r="L77" s="912"/>
      <c r="M77" s="912"/>
      <c r="N77" s="912"/>
      <c r="O77" s="912"/>
      <c r="P77" s="913"/>
      <c r="Q77" s="917"/>
      <c r="R77" s="918"/>
      <c r="S77" s="918"/>
      <c r="T77" s="918"/>
      <c r="U77" s="868"/>
      <c r="V77" s="919"/>
      <c r="W77" s="918"/>
      <c r="X77" s="918"/>
      <c r="Y77" s="918"/>
      <c r="Z77" s="868"/>
      <c r="AA77" s="919"/>
      <c r="AB77" s="918"/>
      <c r="AC77" s="918"/>
      <c r="AD77" s="918"/>
      <c r="AE77" s="868"/>
      <c r="AF77" s="919"/>
      <c r="AG77" s="918"/>
      <c r="AH77" s="918"/>
      <c r="AI77" s="918"/>
      <c r="AJ77" s="868"/>
      <c r="AK77" s="919"/>
      <c r="AL77" s="918"/>
      <c r="AM77" s="918"/>
      <c r="AN77" s="918"/>
      <c r="AO77" s="868"/>
      <c r="AP77" s="919"/>
      <c r="AQ77" s="918"/>
      <c r="AR77" s="918"/>
      <c r="AS77" s="918"/>
      <c r="AT77" s="868"/>
      <c r="AU77" s="919"/>
      <c r="AV77" s="918"/>
      <c r="AW77" s="918"/>
      <c r="AX77" s="918"/>
      <c r="AY77" s="868"/>
      <c r="AZ77" s="915"/>
      <c r="BA77" s="915"/>
      <c r="BB77" s="915"/>
      <c r="BC77" s="915"/>
      <c r="BD77" s="916"/>
      <c r="BE77" s="121"/>
      <c r="BF77" s="121"/>
      <c r="BG77" s="121"/>
      <c r="BH77" s="121"/>
      <c r="BI77" s="121"/>
      <c r="BJ77" s="121"/>
      <c r="BK77" s="121"/>
      <c r="BL77" s="121"/>
      <c r="BM77" s="121"/>
      <c r="BN77" s="121"/>
      <c r="BO77" s="121"/>
      <c r="BP77" s="121"/>
      <c r="BQ77" s="118">
        <v>71</v>
      </c>
      <c r="BR77" s="123"/>
      <c r="BS77" s="901"/>
      <c r="BT77" s="902"/>
      <c r="BU77" s="902"/>
      <c r="BV77" s="902"/>
      <c r="BW77" s="902"/>
      <c r="BX77" s="902"/>
      <c r="BY77" s="902"/>
      <c r="BZ77" s="902"/>
      <c r="CA77" s="902"/>
      <c r="CB77" s="902"/>
      <c r="CC77" s="902"/>
      <c r="CD77" s="902"/>
      <c r="CE77" s="902"/>
      <c r="CF77" s="902"/>
      <c r="CG77" s="903"/>
      <c r="CH77" s="898"/>
      <c r="CI77" s="899"/>
      <c r="CJ77" s="899"/>
      <c r="CK77" s="899"/>
      <c r="CL77" s="900"/>
      <c r="CM77" s="898"/>
      <c r="CN77" s="899"/>
      <c r="CO77" s="899"/>
      <c r="CP77" s="899"/>
      <c r="CQ77" s="900"/>
      <c r="CR77" s="898"/>
      <c r="CS77" s="899"/>
      <c r="CT77" s="899"/>
      <c r="CU77" s="899"/>
      <c r="CV77" s="900"/>
      <c r="CW77" s="898"/>
      <c r="CX77" s="899"/>
      <c r="CY77" s="899"/>
      <c r="CZ77" s="899"/>
      <c r="DA77" s="900"/>
      <c r="DB77" s="898"/>
      <c r="DC77" s="899"/>
      <c r="DD77" s="899"/>
      <c r="DE77" s="899"/>
      <c r="DF77" s="900"/>
      <c r="DG77" s="898"/>
      <c r="DH77" s="899"/>
      <c r="DI77" s="899"/>
      <c r="DJ77" s="899"/>
      <c r="DK77" s="900"/>
      <c r="DL77" s="898"/>
      <c r="DM77" s="899"/>
      <c r="DN77" s="899"/>
      <c r="DO77" s="899"/>
      <c r="DP77" s="900"/>
      <c r="DQ77" s="898"/>
      <c r="DR77" s="899"/>
      <c r="DS77" s="899"/>
      <c r="DT77" s="899"/>
      <c r="DU77" s="900"/>
      <c r="DV77" s="895"/>
      <c r="DW77" s="896"/>
      <c r="DX77" s="896"/>
      <c r="DY77" s="896"/>
      <c r="DZ77" s="897"/>
      <c r="EA77" s="102"/>
    </row>
    <row r="78" spans="1:131" s="103" customFormat="1" ht="26.25" customHeight="1">
      <c r="A78" s="117">
        <v>11</v>
      </c>
      <c r="B78" s="911"/>
      <c r="C78" s="912"/>
      <c r="D78" s="912"/>
      <c r="E78" s="912"/>
      <c r="F78" s="912"/>
      <c r="G78" s="912"/>
      <c r="H78" s="912"/>
      <c r="I78" s="912"/>
      <c r="J78" s="912"/>
      <c r="K78" s="912"/>
      <c r="L78" s="912"/>
      <c r="M78" s="912"/>
      <c r="N78" s="912"/>
      <c r="O78" s="912"/>
      <c r="P78" s="913"/>
      <c r="Q78" s="914"/>
      <c r="R78" s="869"/>
      <c r="S78" s="869"/>
      <c r="T78" s="869"/>
      <c r="U78" s="869"/>
      <c r="V78" s="869"/>
      <c r="W78" s="869"/>
      <c r="X78" s="869"/>
      <c r="Y78" s="869"/>
      <c r="Z78" s="869"/>
      <c r="AA78" s="869"/>
      <c r="AB78" s="869"/>
      <c r="AC78" s="869"/>
      <c r="AD78" s="869"/>
      <c r="AE78" s="869"/>
      <c r="AF78" s="869"/>
      <c r="AG78" s="869"/>
      <c r="AH78" s="869"/>
      <c r="AI78" s="869"/>
      <c r="AJ78" s="869"/>
      <c r="AK78" s="869"/>
      <c r="AL78" s="869"/>
      <c r="AM78" s="869"/>
      <c r="AN78" s="869"/>
      <c r="AO78" s="869"/>
      <c r="AP78" s="869"/>
      <c r="AQ78" s="869"/>
      <c r="AR78" s="869"/>
      <c r="AS78" s="869"/>
      <c r="AT78" s="869"/>
      <c r="AU78" s="869"/>
      <c r="AV78" s="869"/>
      <c r="AW78" s="869"/>
      <c r="AX78" s="869"/>
      <c r="AY78" s="869"/>
      <c r="AZ78" s="915"/>
      <c r="BA78" s="915"/>
      <c r="BB78" s="915"/>
      <c r="BC78" s="915"/>
      <c r="BD78" s="916"/>
      <c r="BE78" s="121"/>
      <c r="BF78" s="121"/>
      <c r="BG78" s="121"/>
      <c r="BH78" s="121"/>
      <c r="BI78" s="121"/>
      <c r="BJ78" s="124"/>
      <c r="BK78" s="124"/>
      <c r="BL78" s="124"/>
      <c r="BM78" s="124"/>
      <c r="BN78" s="124"/>
      <c r="BO78" s="121"/>
      <c r="BP78" s="121"/>
      <c r="BQ78" s="118">
        <v>72</v>
      </c>
      <c r="BR78" s="123"/>
      <c r="BS78" s="901"/>
      <c r="BT78" s="902"/>
      <c r="BU78" s="902"/>
      <c r="BV78" s="902"/>
      <c r="BW78" s="902"/>
      <c r="BX78" s="902"/>
      <c r="BY78" s="902"/>
      <c r="BZ78" s="902"/>
      <c r="CA78" s="902"/>
      <c r="CB78" s="902"/>
      <c r="CC78" s="902"/>
      <c r="CD78" s="902"/>
      <c r="CE78" s="902"/>
      <c r="CF78" s="902"/>
      <c r="CG78" s="903"/>
      <c r="CH78" s="898"/>
      <c r="CI78" s="899"/>
      <c r="CJ78" s="899"/>
      <c r="CK78" s="899"/>
      <c r="CL78" s="900"/>
      <c r="CM78" s="898"/>
      <c r="CN78" s="899"/>
      <c r="CO78" s="899"/>
      <c r="CP78" s="899"/>
      <c r="CQ78" s="900"/>
      <c r="CR78" s="898"/>
      <c r="CS78" s="899"/>
      <c r="CT78" s="899"/>
      <c r="CU78" s="899"/>
      <c r="CV78" s="900"/>
      <c r="CW78" s="898"/>
      <c r="CX78" s="899"/>
      <c r="CY78" s="899"/>
      <c r="CZ78" s="899"/>
      <c r="DA78" s="900"/>
      <c r="DB78" s="898"/>
      <c r="DC78" s="899"/>
      <c r="DD78" s="899"/>
      <c r="DE78" s="899"/>
      <c r="DF78" s="900"/>
      <c r="DG78" s="898"/>
      <c r="DH78" s="899"/>
      <c r="DI78" s="899"/>
      <c r="DJ78" s="899"/>
      <c r="DK78" s="900"/>
      <c r="DL78" s="898"/>
      <c r="DM78" s="899"/>
      <c r="DN78" s="899"/>
      <c r="DO78" s="899"/>
      <c r="DP78" s="900"/>
      <c r="DQ78" s="898"/>
      <c r="DR78" s="899"/>
      <c r="DS78" s="899"/>
      <c r="DT78" s="899"/>
      <c r="DU78" s="900"/>
      <c r="DV78" s="895"/>
      <c r="DW78" s="896"/>
      <c r="DX78" s="896"/>
      <c r="DY78" s="896"/>
      <c r="DZ78" s="897"/>
      <c r="EA78" s="102"/>
    </row>
    <row r="79" spans="1:131" s="103" customFormat="1" ht="26.25" customHeight="1">
      <c r="A79" s="117">
        <v>12</v>
      </c>
      <c r="B79" s="911"/>
      <c r="C79" s="912"/>
      <c r="D79" s="912"/>
      <c r="E79" s="912"/>
      <c r="F79" s="912"/>
      <c r="G79" s="912"/>
      <c r="H79" s="912"/>
      <c r="I79" s="912"/>
      <c r="J79" s="912"/>
      <c r="K79" s="912"/>
      <c r="L79" s="912"/>
      <c r="M79" s="912"/>
      <c r="N79" s="912"/>
      <c r="O79" s="912"/>
      <c r="P79" s="913"/>
      <c r="Q79" s="914"/>
      <c r="R79" s="869"/>
      <c r="S79" s="869"/>
      <c r="T79" s="869"/>
      <c r="U79" s="869"/>
      <c r="V79" s="869"/>
      <c r="W79" s="869"/>
      <c r="X79" s="869"/>
      <c r="Y79" s="869"/>
      <c r="Z79" s="869"/>
      <c r="AA79" s="869"/>
      <c r="AB79" s="869"/>
      <c r="AC79" s="869"/>
      <c r="AD79" s="869"/>
      <c r="AE79" s="869"/>
      <c r="AF79" s="869"/>
      <c r="AG79" s="869"/>
      <c r="AH79" s="869"/>
      <c r="AI79" s="869"/>
      <c r="AJ79" s="869"/>
      <c r="AK79" s="869"/>
      <c r="AL79" s="869"/>
      <c r="AM79" s="869"/>
      <c r="AN79" s="869"/>
      <c r="AO79" s="869"/>
      <c r="AP79" s="869"/>
      <c r="AQ79" s="869"/>
      <c r="AR79" s="869"/>
      <c r="AS79" s="869"/>
      <c r="AT79" s="869"/>
      <c r="AU79" s="869"/>
      <c r="AV79" s="869"/>
      <c r="AW79" s="869"/>
      <c r="AX79" s="869"/>
      <c r="AY79" s="869"/>
      <c r="AZ79" s="915"/>
      <c r="BA79" s="915"/>
      <c r="BB79" s="915"/>
      <c r="BC79" s="915"/>
      <c r="BD79" s="916"/>
      <c r="BE79" s="121"/>
      <c r="BF79" s="121"/>
      <c r="BG79" s="121"/>
      <c r="BH79" s="121"/>
      <c r="BI79" s="121"/>
      <c r="BJ79" s="124"/>
      <c r="BK79" s="124"/>
      <c r="BL79" s="124"/>
      <c r="BM79" s="124"/>
      <c r="BN79" s="124"/>
      <c r="BO79" s="121"/>
      <c r="BP79" s="121"/>
      <c r="BQ79" s="118">
        <v>73</v>
      </c>
      <c r="BR79" s="123"/>
      <c r="BS79" s="901"/>
      <c r="BT79" s="902"/>
      <c r="BU79" s="902"/>
      <c r="BV79" s="902"/>
      <c r="BW79" s="902"/>
      <c r="BX79" s="902"/>
      <c r="BY79" s="902"/>
      <c r="BZ79" s="902"/>
      <c r="CA79" s="902"/>
      <c r="CB79" s="902"/>
      <c r="CC79" s="902"/>
      <c r="CD79" s="902"/>
      <c r="CE79" s="902"/>
      <c r="CF79" s="902"/>
      <c r="CG79" s="903"/>
      <c r="CH79" s="898"/>
      <c r="CI79" s="899"/>
      <c r="CJ79" s="899"/>
      <c r="CK79" s="899"/>
      <c r="CL79" s="900"/>
      <c r="CM79" s="898"/>
      <c r="CN79" s="899"/>
      <c r="CO79" s="899"/>
      <c r="CP79" s="899"/>
      <c r="CQ79" s="900"/>
      <c r="CR79" s="898"/>
      <c r="CS79" s="899"/>
      <c r="CT79" s="899"/>
      <c r="CU79" s="899"/>
      <c r="CV79" s="900"/>
      <c r="CW79" s="898"/>
      <c r="CX79" s="899"/>
      <c r="CY79" s="899"/>
      <c r="CZ79" s="899"/>
      <c r="DA79" s="900"/>
      <c r="DB79" s="898"/>
      <c r="DC79" s="899"/>
      <c r="DD79" s="899"/>
      <c r="DE79" s="899"/>
      <c r="DF79" s="900"/>
      <c r="DG79" s="898"/>
      <c r="DH79" s="899"/>
      <c r="DI79" s="899"/>
      <c r="DJ79" s="899"/>
      <c r="DK79" s="900"/>
      <c r="DL79" s="898"/>
      <c r="DM79" s="899"/>
      <c r="DN79" s="899"/>
      <c r="DO79" s="899"/>
      <c r="DP79" s="900"/>
      <c r="DQ79" s="898"/>
      <c r="DR79" s="899"/>
      <c r="DS79" s="899"/>
      <c r="DT79" s="899"/>
      <c r="DU79" s="900"/>
      <c r="DV79" s="895"/>
      <c r="DW79" s="896"/>
      <c r="DX79" s="896"/>
      <c r="DY79" s="896"/>
      <c r="DZ79" s="897"/>
      <c r="EA79" s="102"/>
    </row>
    <row r="80" spans="1:131" s="103" customFormat="1" ht="26.25" customHeight="1">
      <c r="A80" s="117">
        <v>13</v>
      </c>
      <c r="B80" s="911"/>
      <c r="C80" s="912"/>
      <c r="D80" s="912"/>
      <c r="E80" s="912"/>
      <c r="F80" s="912"/>
      <c r="G80" s="912"/>
      <c r="H80" s="912"/>
      <c r="I80" s="912"/>
      <c r="J80" s="912"/>
      <c r="K80" s="912"/>
      <c r="L80" s="912"/>
      <c r="M80" s="912"/>
      <c r="N80" s="912"/>
      <c r="O80" s="912"/>
      <c r="P80" s="913"/>
      <c r="Q80" s="914"/>
      <c r="R80" s="869"/>
      <c r="S80" s="869"/>
      <c r="T80" s="869"/>
      <c r="U80" s="869"/>
      <c r="V80" s="869"/>
      <c r="W80" s="869"/>
      <c r="X80" s="869"/>
      <c r="Y80" s="869"/>
      <c r="Z80" s="869"/>
      <c r="AA80" s="869"/>
      <c r="AB80" s="869"/>
      <c r="AC80" s="869"/>
      <c r="AD80" s="869"/>
      <c r="AE80" s="869"/>
      <c r="AF80" s="869"/>
      <c r="AG80" s="869"/>
      <c r="AH80" s="869"/>
      <c r="AI80" s="869"/>
      <c r="AJ80" s="869"/>
      <c r="AK80" s="869"/>
      <c r="AL80" s="869"/>
      <c r="AM80" s="869"/>
      <c r="AN80" s="869"/>
      <c r="AO80" s="869"/>
      <c r="AP80" s="869"/>
      <c r="AQ80" s="869"/>
      <c r="AR80" s="869"/>
      <c r="AS80" s="869"/>
      <c r="AT80" s="869"/>
      <c r="AU80" s="869"/>
      <c r="AV80" s="869"/>
      <c r="AW80" s="869"/>
      <c r="AX80" s="869"/>
      <c r="AY80" s="869"/>
      <c r="AZ80" s="915"/>
      <c r="BA80" s="915"/>
      <c r="BB80" s="915"/>
      <c r="BC80" s="915"/>
      <c r="BD80" s="916"/>
      <c r="BE80" s="121"/>
      <c r="BF80" s="121"/>
      <c r="BG80" s="121"/>
      <c r="BH80" s="121"/>
      <c r="BI80" s="121"/>
      <c r="BJ80" s="121"/>
      <c r="BK80" s="121"/>
      <c r="BL80" s="121"/>
      <c r="BM80" s="121"/>
      <c r="BN80" s="121"/>
      <c r="BO80" s="121"/>
      <c r="BP80" s="121"/>
      <c r="BQ80" s="118">
        <v>74</v>
      </c>
      <c r="BR80" s="123"/>
      <c r="BS80" s="901"/>
      <c r="BT80" s="902"/>
      <c r="BU80" s="902"/>
      <c r="BV80" s="902"/>
      <c r="BW80" s="902"/>
      <c r="BX80" s="902"/>
      <c r="BY80" s="902"/>
      <c r="BZ80" s="902"/>
      <c r="CA80" s="902"/>
      <c r="CB80" s="902"/>
      <c r="CC80" s="902"/>
      <c r="CD80" s="902"/>
      <c r="CE80" s="902"/>
      <c r="CF80" s="902"/>
      <c r="CG80" s="903"/>
      <c r="CH80" s="898"/>
      <c r="CI80" s="899"/>
      <c r="CJ80" s="899"/>
      <c r="CK80" s="899"/>
      <c r="CL80" s="900"/>
      <c r="CM80" s="898"/>
      <c r="CN80" s="899"/>
      <c r="CO80" s="899"/>
      <c r="CP80" s="899"/>
      <c r="CQ80" s="900"/>
      <c r="CR80" s="898"/>
      <c r="CS80" s="899"/>
      <c r="CT80" s="899"/>
      <c r="CU80" s="899"/>
      <c r="CV80" s="900"/>
      <c r="CW80" s="898"/>
      <c r="CX80" s="899"/>
      <c r="CY80" s="899"/>
      <c r="CZ80" s="899"/>
      <c r="DA80" s="900"/>
      <c r="DB80" s="898"/>
      <c r="DC80" s="899"/>
      <c r="DD80" s="899"/>
      <c r="DE80" s="899"/>
      <c r="DF80" s="900"/>
      <c r="DG80" s="898"/>
      <c r="DH80" s="899"/>
      <c r="DI80" s="899"/>
      <c r="DJ80" s="899"/>
      <c r="DK80" s="900"/>
      <c r="DL80" s="898"/>
      <c r="DM80" s="899"/>
      <c r="DN80" s="899"/>
      <c r="DO80" s="899"/>
      <c r="DP80" s="900"/>
      <c r="DQ80" s="898"/>
      <c r="DR80" s="899"/>
      <c r="DS80" s="899"/>
      <c r="DT80" s="899"/>
      <c r="DU80" s="900"/>
      <c r="DV80" s="895"/>
      <c r="DW80" s="896"/>
      <c r="DX80" s="896"/>
      <c r="DY80" s="896"/>
      <c r="DZ80" s="897"/>
      <c r="EA80" s="102"/>
    </row>
    <row r="81" spans="1:131" s="103" customFormat="1" ht="26.25" customHeight="1">
      <c r="A81" s="117">
        <v>14</v>
      </c>
      <c r="B81" s="911"/>
      <c r="C81" s="912"/>
      <c r="D81" s="912"/>
      <c r="E81" s="912"/>
      <c r="F81" s="912"/>
      <c r="G81" s="912"/>
      <c r="H81" s="912"/>
      <c r="I81" s="912"/>
      <c r="J81" s="912"/>
      <c r="K81" s="912"/>
      <c r="L81" s="912"/>
      <c r="M81" s="912"/>
      <c r="N81" s="912"/>
      <c r="O81" s="912"/>
      <c r="P81" s="913"/>
      <c r="Q81" s="914"/>
      <c r="R81" s="869"/>
      <c r="S81" s="869"/>
      <c r="T81" s="869"/>
      <c r="U81" s="869"/>
      <c r="V81" s="869"/>
      <c r="W81" s="869"/>
      <c r="X81" s="869"/>
      <c r="Y81" s="869"/>
      <c r="Z81" s="869"/>
      <c r="AA81" s="869"/>
      <c r="AB81" s="869"/>
      <c r="AC81" s="869"/>
      <c r="AD81" s="869"/>
      <c r="AE81" s="869"/>
      <c r="AF81" s="869"/>
      <c r="AG81" s="869"/>
      <c r="AH81" s="869"/>
      <c r="AI81" s="869"/>
      <c r="AJ81" s="869"/>
      <c r="AK81" s="869"/>
      <c r="AL81" s="869"/>
      <c r="AM81" s="869"/>
      <c r="AN81" s="869"/>
      <c r="AO81" s="869"/>
      <c r="AP81" s="869"/>
      <c r="AQ81" s="869"/>
      <c r="AR81" s="869"/>
      <c r="AS81" s="869"/>
      <c r="AT81" s="869"/>
      <c r="AU81" s="869"/>
      <c r="AV81" s="869"/>
      <c r="AW81" s="869"/>
      <c r="AX81" s="869"/>
      <c r="AY81" s="869"/>
      <c r="AZ81" s="915"/>
      <c r="BA81" s="915"/>
      <c r="BB81" s="915"/>
      <c r="BC81" s="915"/>
      <c r="BD81" s="916"/>
      <c r="BE81" s="121"/>
      <c r="BF81" s="121"/>
      <c r="BG81" s="121"/>
      <c r="BH81" s="121"/>
      <c r="BI81" s="121"/>
      <c r="BJ81" s="121"/>
      <c r="BK81" s="121"/>
      <c r="BL81" s="121"/>
      <c r="BM81" s="121"/>
      <c r="BN81" s="121"/>
      <c r="BO81" s="121"/>
      <c r="BP81" s="121"/>
      <c r="BQ81" s="118">
        <v>75</v>
      </c>
      <c r="BR81" s="123"/>
      <c r="BS81" s="901"/>
      <c r="BT81" s="902"/>
      <c r="BU81" s="902"/>
      <c r="BV81" s="902"/>
      <c r="BW81" s="902"/>
      <c r="BX81" s="902"/>
      <c r="BY81" s="902"/>
      <c r="BZ81" s="902"/>
      <c r="CA81" s="902"/>
      <c r="CB81" s="902"/>
      <c r="CC81" s="902"/>
      <c r="CD81" s="902"/>
      <c r="CE81" s="902"/>
      <c r="CF81" s="902"/>
      <c r="CG81" s="903"/>
      <c r="CH81" s="898"/>
      <c r="CI81" s="899"/>
      <c r="CJ81" s="899"/>
      <c r="CK81" s="899"/>
      <c r="CL81" s="900"/>
      <c r="CM81" s="898"/>
      <c r="CN81" s="899"/>
      <c r="CO81" s="899"/>
      <c r="CP81" s="899"/>
      <c r="CQ81" s="900"/>
      <c r="CR81" s="898"/>
      <c r="CS81" s="899"/>
      <c r="CT81" s="899"/>
      <c r="CU81" s="899"/>
      <c r="CV81" s="900"/>
      <c r="CW81" s="898"/>
      <c r="CX81" s="899"/>
      <c r="CY81" s="899"/>
      <c r="CZ81" s="899"/>
      <c r="DA81" s="900"/>
      <c r="DB81" s="898"/>
      <c r="DC81" s="899"/>
      <c r="DD81" s="899"/>
      <c r="DE81" s="899"/>
      <c r="DF81" s="900"/>
      <c r="DG81" s="898"/>
      <c r="DH81" s="899"/>
      <c r="DI81" s="899"/>
      <c r="DJ81" s="899"/>
      <c r="DK81" s="900"/>
      <c r="DL81" s="898"/>
      <c r="DM81" s="899"/>
      <c r="DN81" s="899"/>
      <c r="DO81" s="899"/>
      <c r="DP81" s="900"/>
      <c r="DQ81" s="898"/>
      <c r="DR81" s="899"/>
      <c r="DS81" s="899"/>
      <c r="DT81" s="899"/>
      <c r="DU81" s="900"/>
      <c r="DV81" s="895"/>
      <c r="DW81" s="896"/>
      <c r="DX81" s="896"/>
      <c r="DY81" s="896"/>
      <c r="DZ81" s="897"/>
      <c r="EA81" s="102"/>
    </row>
    <row r="82" spans="1:131" s="103" customFormat="1" ht="26.25" customHeight="1">
      <c r="A82" s="117">
        <v>15</v>
      </c>
      <c r="B82" s="911"/>
      <c r="C82" s="912"/>
      <c r="D82" s="912"/>
      <c r="E82" s="912"/>
      <c r="F82" s="912"/>
      <c r="G82" s="912"/>
      <c r="H82" s="912"/>
      <c r="I82" s="912"/>
      <c r="J82" s="912"/>
      <c r="K82" s="912"/>
      <c r="L82" s="912"/>
      <c r="M82" s="912"/>
      <c r="N82" s="912"/>
      <c r="O82" s="912"/>
      <c r="P82" s="913"/>
      <c r="Q82" s="914"/>
      <c r="R82" s="869"/>
      <c r="S82" s="869"/>
      <c r="T82" s="869"/>
      <c r="U82" s="869"/>
      <c r="V82" s="869"/>
      <c r="W82" s="869"/>
      <c r="X82" s="869"/>
      <c r="Y82" s="869"/>
      <c r="Z82" s="869"/>
      <c r="AA82" s="869"/>
      <c r="AB82" s="869"/>
      <c r="AC82" s="869"/>
      <c r="AD82" s="869"/>
      <c r="AE82" s="869"/>
      <c r="AF82" s="869"/>
      <c r="AG82" s="869"/>
      <c r="AH82" s="869"/>
      <c r="AI82" s="869"/>
      <c r="AJ82" s="869"/>
      <c r="AK82" s="869"/>
      <c r="AL82" s="869"/>
      <c r="AM82" s="869"/>
      <c r="AN82" s="869"/>
      <c r="AO82" s="869"/>
      <c r="AP82" s="869"/>
      <c r="AQ82" s="869"/>
      <c r="AR82" s="869"/>
      <c r="AS82" s="869"/>
      <c r="AT82" s="869"/>
      <c r="AU82" s="869"/>
      <c r="AV82" s="869"/>
      <c r="AW82" s="869"/>
      <c r="AX82" s="869"/>
      <c r="AY82" s="869"/>
      <c r="AZ82" s="915"/>
      <c r="BA82" s="915"/>
      <c r="BB82" s="915"/>
      <c r="BC82" s="915"/>
      <c r="BD82" s="916"/>
      <c r="BE82" s="121"/>
      <c r="BF82" s="121"/>
      <c r="BG82" s="121"/>
      <c r="BH82" s="121"/>
      <c r="BI82" s="121"/>
      <c r="BJ82" s="121"/>
      <c r="BK82" s="121"/>
      <c r="BL82" s="121"/>
      <c r="BM82" s="121"/>
      <c r="BN82" s="121"/>
      <c r="BO82" s="121"/>
      <c r="BP82" s="121"/>
      <c r="BQ82" s="118">
        <v>76</v>
      </c>
      <c r="BR82" s="123"/>
      <c r="BS82" s="901"/>
      <c r="BT82" s="902"/>
      <c r="BU82" s="902"/>
      <c r="BV82" s="902"/>
      <c r="BW82" s="902"/>
      <c r="BX82" s="902"/>
      <c r="BY82" s="902"/>
      <c r="BZ82" s="902"/>
      <c r="CA82" s="902"/>
      <c r="CB82" s="902"/>
      <c r="CC82" s="902"/>
      <c r="CD82" s="902"/>
      <c r="CE82" s="902"/>
      <c r="CF82" s="902"/>
      <c r="CG82" s="903"/>
      <c r="CH82" s="898"/>
      <c r="CI82" s="899"/>
      <c r="CJ82" s="899"/>
      <c r="CK82" s="899"/>
      <c r="CL82" s="900"/>
      <c r="CM82" s="898"/>
      <c r="CN82" s="899"/>
      <c r="CO82" s="899"/>
      <c r="CP82" s="899"/>
      <c r="CQ82" s="900"/>
      <c r="CR82" s="898"/>
      <c r="CS82" s="899"/>
      <c r="CT82" s="899"/>
      <c r="CU82" s="899"/>
      <c r="CV82" s="900"/>
      <c r="CW82" s="898"/>
      <c r="CX82" s="899"/>
      <c r="CY82" s="899"/>
      <c r="CZ82" s="899"/>
      <c r="DA82" s="900"/>
      <c r="DB82" s="898"/>
      <c r="DC82" s="899"/>
      <c r="DD82" s="899"/>
      <c r="DE82" s="899"/>
      <c r="DF82" s="900"/>
      <c r="DG82" s="898"/>
      <c r="DH82" s="899"/>
      <c r="DI82" s="899"/>
      <c r="DJ82" s="899"/>
      <c r="DK82" s="900"/>
      <c r="DL82" s="898"/>
      <c r="DM82" s="899"/>
      <c r="DN82" s="899"/>
      <c r="DO82" s="899"/>
      <c r="DP82" s="900"/>
      <c r="DQ82" s="898"/>
      <c r="DR82" s="899"/>
      <c r="DS82" s="899"/>
      <c r="DT82" s="899"/>
      <c r="DU82" s="900"/>
      <c r="DV82" s="895"/>
      <c r="DW82" s="896"/>
      <c r="DX82" s="896"/>
      <c r="DY82" s="896"/>
      <c r="DZ82" s="897"/>
      <c r="EA82" s="102"/>
    </row>
    <row r="83" spans="1:131" s="103" customFormat="1" ht="26.25" customHeight="1">
      <c r="A83" s="117">
        <v>16</v>
      </c>
      <c r="B83" s="911"/>
      <c r="C83" s="912"/>
      <c r="D83" s="912"/>
      <c r="E83" s="912"/>
      <c r="F83" s="912"/>
      <c r="G83" s="912"/>
      <c r="H83" s="912"/>
      <c r="I83" s="912"/>
      <c r="J83" s="912"/>
      <c r="K83" s="912"/>
      <c r="L83" s="912"/>
      <c r="M83" s="912"/>
      <c r="N83" s="912"/>
      <c r="O83" s="912"/>
      <c r="P83" s="913"/>
      <c r="Q83" s="914"/>
      <c r="R83" s="869"/>
      <c r="S83" s="869"/>
      <c r="T83" s="869"/>
      <c r="U83" s="869"/>
      <c r="V83" s="869"/>
      <c r="W83" s="869"/>
      <c r="X83" s="869"/>
      <c r="Y83" s="869"/>
      <c r="Z83" s="869"/>
      <c r="AA83" s="869"/>
      <c r="AB83" s="869"/>
      <c r="AC83" s="869"/>
      <c r="AD83" s="869"/>
      <c r="AE83" s="869"/>
      <c r="AF83" s="869"/>
      <c r="AG83" s="869"/>
      <c r="AH83" s="869"/>
      <c r="AI83" s="869"/>
      <c r="AJ83" s="869"/>
      <c r="AK83" s="869"/>
      <c r="AL83" s="869"/>
      <c r="AM83" s="869"/>
      <c r="AN83" s="869"/>
      <c r="AO83" s="869"/>
      <c r="AP83" s="869"/>
      <c r="AQ83" s="869"/>
      <c r="AR83" s="869"/>
      <c r="AS83" s="869"/>
      <c r="AT83" s="869"/>
      <c r="AU83" s="869"/>
      <c r="AV83" s="869"/>
      <c r="AW83" s="869"/>
      <c r="AX83" s="869"/>
      <c r="AY83" s="869"/>
      <c r="AZ83" s="915"/>
      <c r="BA83" s="915"/>
      <c r="BB83" s="915"/>
      <c r="BC83" s="915"/>
      <c r="BD83" s="916"/>
      <c r="BE83" s="121"/>
      <c r="BF83" s="121"/>
      <c r="BG83" s="121"/>
      <c r="BH83" s="121"/>
      <c r="BI83" s="121"/>
      <c r="BJ83" s="121"/>
      <c r="BK83" s="121"/>
      <c r="BL83" s="121"/>
      <c r="BM83" s="121"/>
      <c r="BN83" s="121"/>
      <c r="BO83" s="121"/>
      <c r="BP83" s="121"/>
      <c r="BQ83" s="118">
        <v>77</v>
      </c>
      <c r="BR83" s="123"/>
      <c r="BS83" s="901"/>
      <c r="BT83" s="902"/>
      <c r="BU83" s="902"/>
      <c r="BV83" s="902"/>
      <c r="BW83" s="902"/>
      <c r="BX83" s="902"/>
      <c r="BY83" s="902"/>
      <c r="BZ83" s="902"/>
      <c r="CA83" s="902"/>
      <c r="CB83" s="902"/>
      <c r="CC83" s="902"/>
      <c r="CD83" s="902"/>
      <c r="CE83" s="902"/>
      <c r="CF83" s="902"/>
      <c r="CG83" s="903"/>
      <c r="CH83" s="898"/>
      <c r="CI83" s="899"/>
      <c r="CJ83" s="899"/>
      <c r="CK83" s="899"/>
      <c r="CL83" s="900"/>
      <c r="CM83" s="898"/>
      <c r="CN83" s="899"/>
      <c r="CO83" s="899"/>
      <c r="CP83" s="899"/>
      <c r="CQ83" s="900"/>
      <c r="CR83" s="898"/>
      <c r="CS83" s="899"/>
      <c r="CT83" s="899"/>
      <c r="CU83" s="899"/>
      <c r="CV83" s="900"/>
      <c r="CW83" s="898"/>
      <c r="CX83" s="899"/>
      <c r="CY83" s="899"/>
      <c r="CZ83" s="899"/>
      <c r="DA83" s="900"/>
      <c r="DB83" s="898"/>
      <c r="DC83" s="899"/>
      <c r="DD83" s="899"/>
      <c r="DE83" s="899"/>
      <c r="DF83" s="900"/>
      <c r="DG83" s="898"/>
      <c r="DH83" s="899"/>
      <c r="DI83" s="899"/>
      <c r="DJ83" s="899"/>
      <c r="DK83" s="900"/>
      <c r="DL83" s="898"/>
      <c r="DM83" s="899"/>
      <c r="DN83" s="899"/>
      <c r="DO83" s="899"/>
      <c r="DP83" s="900"/>
      <c r="DQ83" s="898"/>
      <c r="DR83" s="899"/>
      <c r="DS83" s="899"/>
      <c r="DT83" s="899"/>
      <c r="DU83" s="900"/>
      <c r="DV83" s="895"/>
      <c r="DW83" s="896"/>
      <c r="DX83" s="896"/>
      <c r="DY83" s="896"/>
      <c r="DZ83" s="897"/>
      <c r="EA83" s="102"/>
    </row>
    <row r="84" spans="1:131" s="103" customFormat="1" ht="26.25" customHeight="1">
      <c r="A84" s="117">
        <v>17</v>
      </c>
      <c r="B84" s="911"/>
      <c r="C84" s="912"/>
      <c r="D84" s="912"/>
      <c r="E84" s="912"/>
      <c r="F84" s="912"/>
      <c r="G84" s="912"/>
      <c r="H84" s="912"/>
      <c r="I84" s="912"/>
      <c r="J84" s="912"/>
      <c r="K84" s="912"/>
      <c r="L84" s="912"/>
      <c r="M84" s="912"/>
      <c r="N84" s="912"/>
      <c r="O84" s="912"/>
      <c r="P84" s="913"/>
      <c r="Q84" s="914"/>
      <c r="R84" s="869"/>
      <c r="S84" s="869"/>
      <c r="T84" s="869"/>
      <c r="U84" s="869"/>
      <c r="V84" s="869"/>
      <c r="W84" s="869"/>
      <c r="X84" s="869"/>
      <c r="Y84" s="869"/>
      <c r="Z84" s="869"/>
      <c r="AA84" s="869"/>
      <c r="AB84" s="869"/>
      <c r="AC84" s="869"/>
      <c r="AD84" s="869"/>
      <c r="AE84" s="869"/>
      <c r="AF84" s="869"/>
      <c r="AG84" s="869"/>
      <c r="AH84" s="869"/>
      <c r="AI84" s="869"/>
      <c r="AJ84" s="869"/>
      <c r="AK84" s="869"/>
      <c r="AL84" s="869"/>
      <c r="AM84" s="869"/>
      <c r="AN84" s="869"/>
      <c r="AO84" s="869"/>
      <c r="AP84" s="869"/>
      <c r="AQ84" s="869"/>
      <c r="AR84" s="869"/>
      <c r="AS84" s="869"/>
      <c r="AT84" s="869"/>
      <c r="AU84" s="869"/>
      <c r="AV84" s="869"/>
      <c r="AW84" s="869"/>
      <c r="AX84" s="869"/>
      <c r="AY84" s="869"/>
      <c r="AZ84" s="915"/>
      <c r="BA84" s="915"/>
      <c r="BB84" s="915"/>
      <c r="BC84" s="915"/>
      <c r="BD84" s="916"/>
      <c r="BE84" s="121"/>
      <c r="BF84" s="121"/>
      <c r="BG84" s="121"/>
      <c r="BH84" s="121"/>
      <c r="BI84" s="121"/>
      <c r="BJ84" s="121"/>
      <c r="BK84" s="121"/>
      <c r="BL84" s="121"/>
      <c r="BM84" s="121"/>
      <c r="BN84" s="121"/>
      <c r="BO84" s="121"/>
      <c r="BP84" s="121"/>
      <c r="BQ84" s="118">
        <v>78</v>
      </c>
      <c r="BR84" s="123"/>
      <c r="BS84" s="901"/>
      <c r="BT84" s="902"/>
      <c r="BU84" s="902"/>
      <c r="BV84" s="902"/>
      <c r="BW84" s="902"/>
      <c r="BX84" s="902"/>
      <c r="BY84" s="902"/>
      <c r="BZ84" s="902"/>
      <c r="CA84" s="902"/>
      <c r="CB84" s="902"/>
      <c r="CC84" s="902"/>
      <c r="CD84" s="902"/>
      <c r="CE84" s="902"/>
      <c r="CF84" s="902"/>
      <c r="CG84" s="903"/>
      <c r="CH84" s="898"/>
      <c r="CI84" s="899"/>
      <c r="CJ84" s="899"/>
      <c r="CK84" s="899"/>
      <c r="CL84" s="900"/>
      <c r="CM84" s="898"/>
      <c r="CN84" s="899"/>
      <c r="CO84" s="899"/>
      <c r="CP84" s="899"/>
      <c r="CQ84" s="900"/>
      <c r="CR84" s="898"/>
      <c r="CS84" s="899"/>
      <c r="CT84" s="899"/>
      <c r="CU84" s="899"/>
      <c r="CV84" s="900"/>
      <c r="CW84" s="898"/>
      <c r="CX84" s="899"/>
      <c r="CY84" s="899"/>
      <c r="CZ84" s="899"/>
      <c r="DA84" s="900"/>
      <c r="DB84" s="898"/>
      <c r="DC84" s="899"/>
      <c r="DD84" s="899"/>
      <c r="DE84" s="899"/>
      <c r="DF84" s="900"/>
      <c r="DG84" s="898"/>
      <c r="DH84" s="899"/>
      <c r="DI84" s="899"/>
      <c r="DJ84" s="899"/>
      <c r="DK84" s="900"/>
      <c r="DL84" s="898"/>
      <c r="DM84" s="899"/>
      <c r="DN84" s="899"/>
      <c r="DO84" s="899"/>
      <c r="DP84" s="900"/>
      <c r="DQ84" s="898"/>
      <c r="DR84" s="899"/>
      <c r="DS84" s="899"/>
      <c r="DT84" s="899"/>
      <c r="DU84" s="900"/>
      <c r="DV84" s="895"/>
      <c r="DW84" s="896"/>
      <c r="DX84" s="896"/>
      <c r="DY84" s="896"/>
      <c r="DZ84" s="897"/>
      <c r="EA84" s="102"/>
    </row>
    <row r="85" spans="1:131" s="103" customFormat="1" ht="26.25" customHeight="1">
      <c r="A85" s="117">
        <v>18</v>
      </c>
      <c r="B85" s="911"/>
      <c r="C85" s="912"/>
      <c r="D85" s="912"/>
      <c r="E85" s="912"/>
      <c r="F85" s="912"/>
      <c r="G85" s="912"/>
      <c r="H85" s="912"/>
      <c r="I85" s="912"/>
      <c r="J85" s="912"/>
      <c r="K85" s="912"/>
      <c r="L85" s="912"/>
      <c r="M85" s="912"/>
      <c r="N85" s="912"/>
      <c r="O85" s="912"/>
      <c r="P85" s="913"/>
      <c r="Q85" s="914"/>
      <c r="R85" s="869"/>
      <c r="S85" s="869"/>
      <c r="T85" s="869"/>
      <c r="U85" s="869"/>
      <c r="V85" s="869"/>
      <c r="W85" s="869"/>
      <c r="X85" s="869"/>
      <c r="Y85" s="869"/>
      <c r="Z85" s="869"/>
      <c r="AA85" s="869"/>
      <c r="AB85" s="869"/>
      <c r="AC85" s="869"/>
      <c r="AD85" s="869"/>
      <c r="AE85" s="869"/>
      <c r="AF85" s="869"/>
      <c r="AG85" s="869"/>
      <c r="AH85" s="869"/>
      <c r="AI85" s="869"/>
      <c r="AJ85" s="869"/>
      <c r="AK85" s="869"/>
      <c r="AL85" s="869"/>
      <c r="AM85" s="869"/>
      <c r="AN85" s="869"/>
      <c r="AO85" s="869"/>
      <c r="AP85" s="869"/>
      <c r="AQ85" s="869"/>
      <c r="AR85" s="869"/>
      <c r="AS85" s="869"/>
      <c r="AT85" s="869"/>
      <c r="AU85" s="869"/>
      <c r="AV85" s="869"/>
      <c r="AW85" s="869"/>
      <c r="AX85" s="869"/>
      <c r="AY85" s="869"/>
      <c r="AZ85" s="915"/>
      <c r="BA85" s="915"/>
      <c r="BB85" s="915"/>
      <c r="BC85" s="915"/>
      <c r="BD85" s="916"/>
      <c r="BE85" s="121"/>
      <c r="BF85" s="121"/>
      <c r="BG85" s="121"/>
      <c r="BH85" s="121"/>
      <c r="BI85" s="121"/>
      <c r="BJ85" s="121"/>
      <c r="BK85" s="121"/>
      <c r="BL85" s="121"/>
      <c r="BM85" s="121"/>
      <c r="BN85" s="121"/>
      <c r="BO85" s="121"/>
      <c r="BP85" s="121"/>
      <c r="BQ85" s="118">
        <v>79</v>
      </c>
      <c r="BR85" s="123"/>
      <c r="BS85" s="901"/>
      <c r="BT85" s="902"/>
      <c r="BU85" s="902"/>
      <c r="BV85" s="902"/>
      <c r="BW85" s="902"/>
      <c r="BX85" s="902"/>
      <c r="BY85" s="902"/>
      <c r="BZ85" s="902"/>
      <c r="CA85" s="902"/>
      <c r="CB85" s="902"/>
      <c r="CC85" s="902"/>
      <c r="CD85" s="902"/>
      <c r="CE85" s="902"/>
      <c r="CF85" s="902"/>
      <c r="CG85" s="903"/>
      <c r="CH85" s="898"/>
      <c r="CI85" s="899"/>
      <c r="CJ85" s="899"/>
      <c r="CK85" s="899"/>
      <c r="CL85" s="900"/>
      <c r="CM85" s="898"/>
      <c r="CN85" s="899"/>
      <c r="CO85" s="899"/>
      <c r="CP85" s="899"/>
      <c r="CQ85" s="900"/>
      <c r="CR85" s="898"/>
      <c r="CS85" s="899"/>
      <c r="CT85" s="899"/>
      <c r="CU85" s="899"/>
      <c r="CV85" s="900"/>
      <c r="CW85" s="898"/>
      <c r="CX85" s="899"/>
      <c r="CY85" s="899"/>
      <c r="CZ85" s="899"/>
      <c r="DA85" s="900"/>
      <c r="DB85" s="898"/>
      <c r="DC85" s="899"/>
      <c r="DD85" s="899"/>
      <c r="DE85" s="899"/>
      <c r="DF85" s="900"/>
      <c r="DG85" s="898"/>
      <c r="DH85" s="899"/>
      <c r="DI85" s="899"/>
      <c r="DJ85" s="899"/>
      <c r="DK85" s="900"/>
      <c r="DL85" s="898"/>
      <c r="DM85" s="899"/>
      <c r="DN85" s="899"/>
      <c r="DO85" s="899"/>
      <c r="DP85" s="900"/>
      <c r="DQ85" s="898"/>
      <c r="DR85" s="899"/>
      <c r="DS85" s="899"/>
      <c r="DT85" s="899"/>
      <c r="DU85" s="900"/>
      <c r="DV85" s="895"/>
      <c r="DW85" s="896"/>
      <c r="DX85" s="896"/>
      <c r="DY85" s="896"/>
      <c r="DZ85" s="897"/>
      <c r="EA85" s="102"/>
    </row>
    <row r="86" spans="1:131" s="103" customFormat="1" ht="26.25" customHeight="1">
      <c r="A86" s="117">
        <v>19</v>
      </c>
      <c r="B86" s="911"/>
      <c r="C86" s="912"/>
      <c r="D86" s="912"/>
      <c r="E86" s="912"/>
      <c r="F86" s="912"/>
      <c r="G86" s="912"/>
      <c r="H86" s="912"/>
      <c r="I86" s="912"/>
      <c r="J86" s="912"/>
      <c r="K86" s="912"/>
      <c r="L86" s="912"/>
      <c r="M86" s="912"/>
      <c r="N86" s="912"/>
      <c r="O86" s="912"/>
      <c r="P86" s="913"/>
      <c r="Q86" s="914"/>
      <c r="R86" s="869"/>
      <c r="S86" s="869"/>
      <c r="T86" s="869"/>
      <c r="U86" s="869"/>
      <c r="V86" s="869"/>
      <c r="W86" s="869"/>
      <c r="X86" s="869"/>
      <c r="Y86" s="869"/>
      <c r="Z86" s="869"/>
      <c r="AA86" s="869"/>
      <c r="AB86" s="869"/>
      <c r="AC86" s="869"/>
      <c r="AD86" s="869"/>
      <c r="AE86" s="869"/>
      <c r="AF86" s="869"/>
      <c r="AG86" s="869"/>
      <c r="AH86" s="869"/>
      <c r="AI86" s="869"/>
      <c r="AJ86" s="869"/>
      <c r="AK86" s="869"/>
      <c r="AL86" s="869"/>
      <c r="AM86" s="869"/>
      <c r="AN86" s="869"/>
      <c r="AO86" s="869"/>
      <c r="AP86" s="869"/>
      <c r="AQ86" s="869"/>
      <c r="AR86" s="869"/>
      <c r="AS86" s="869"/>
      <c r="AT86" s="869"/>
      <c r="AU86" s="869"/>
      <c r="AV86" s="869"/>
      <c r="AW86" s="869"/>
      <c r="AX86" s="869"/>
      <c r="AY86" s="869"/>
      <c r="AZ86" s="915"/>
      <c r="BA86" s="915"/>
      <c r="BB86" s="915"/>
      <c r="BC86" s="915"/>
      <c r="BD86" s="916"/>
      <c r="BE86" s="121"/>
      <c r="BF86" s="121"/>
      <c r="BG86" s="121"/>
      <c r="BH86" s="121"/>
      <c r="BI86" s="121"/>
      <c r="BJ86" s="121"/>
      <c r="BK86" s="121"/>
      <c r="BL86" s="121"/>
      <c r="BM86" s="121"/>
      <c r="BN86" s="121"/>
      <c r="BO86" s="121"/>
      <c r="BP86" s="121"/>
      <c r="BQ86" s="118">
        <v>80</v>
      </c>
      <c r="BR86" s="123"/>
      <c r="BS86" s="901"/>
      <c r="BT86" s="902"/>
      <c r="BU86" s="902"/>
      <c r="BV86" s="902"/>
      <c r="BW86" s="902"/>
      <c r="BX86" s="902"/>
      <c r="BY86" s="902"/>
      <c r="BZ86" s="902"/>
      <c r="CA86" s="902"/>
      <c r="CB86" s="902"/>
      <c r="CC86" s="902"/>
      <c r="CD86" s="902"/>
      <c r="CE86" s="902"/>
      <c r="CF86" s="902"/>
      <c r="CG86" s="903"/>
      <c r="CH86" s="898"/>
      <c r="CI86" s="899"/>
      <c r="CJ86" s="899"/>
      <c r="CK86" s="899"/>
      <c r="CL86" s="900"/>
      <c r="CM86" s="898"/>
      <c r="CN86" s="899"/>
      <c r="CO86" s="899"/>
      <c r="CP86" s="899"/>
      <c r="CQ86" s="900"/>
      <c r="CR86" s="898"/>
      <c r="CS86" s="899"/>
      <c r="CT86" s="899"/>
      <c r="CU86" s="899"/>
      <c r="CV86" s="900"/>
      <c r="CW86" s="898"/>
      <c r="CX86" s="899"/>
      <c r="CY86" s="899"/>
      <c r="CZ86" s="899"/>
      <c r="DA86" s="900"/>
      <c r="DB86" s="898"/>
      <c r="DC86" s="899"/>
      <c r="DD86" s="899"/>
      <c r="DE86" s="899"/>
      <c r="DF86" s="900"/>
      <c r="DG86" s="898"/>
      <c r="DH86" s="899"/>
      <c r="DI86" s="899"/>
      <c r="DJ86" s="899"/>
      <c r="DK86" s="900"/>
      <c r="DL86" s="898"/>
      <c r="DM86" s="899"/>
      <c r="DN86" s="899"/>
      <c r="DO86" s="899"/>
      <c r="DP86" s="900"/>
      <c r="DQ86" s="898"/>
      <c r="DR86" s="899"/>
      <c r="DS86" s="899"/>
      <c r="DT86" s="899"/>
      <c r="DU86" s="900"/>
      <c r="DV86" s="895"/>
      <c r="DW86" s="896"/>
      <c r="DX86" s="896"/>
      <c r="DY86" s="896"/>
      <c r="DZ86" s="897"/>
      <c r="EA86" s="102"/>
    </row>
    <row r="87" spans="1:131" s="103" customFormat="1" ht="26.25" customHeight="1">
      <c r="A87" s="125">
        <v>20</v>
      </c>
      <c r="B87" s="920"/>
      <c r="C87" s="921"/>
      <c r="D87" s="921"/>
      <c r="E87" s="921"/>
      <c r="F87" s="921"/>
      <c r="G87" s="921"/>
      <c r="H87" s="921"/>
      <c r="I87" s="921"/>
      <c r="J87" s="921"/>
      <c r="K87" s="921"/>
      <c r="L87" s="921"/>
      <c r="M87" s="921"/>
      <c r="N87" s="921"/>
      <c r="O87" s="921"/>
      <c r="P87" s="922"/>
      <c r="Q87" s="923"/>
      <c r="R87" s="924"/>
      <c r="S87" s="924"/>
      <c r="T87" s="924"/>
      <c r="U87" s="924"/>
      <c r="V87" s="924"/>
      <c r="W87" s="924"/>
      <c r="X87" s="924"/>
      <c r="Y87" s="924"/>
      <c r="Z87" s="924"/>
      <c r="AA87" s="924"/>
      <c r="AB87" s="924"/>
      <c r="AC87" s="924"/>
      <c r="AD87" s="924"/>
      <c r="AE87" s="924"/>
      <c r="AF87" s="924"/>
      <c r="AG87" s="924"/>
      <c r="AH87" s="924"/>
      <c r="AI87" s="924"/>
      <c r="AJ87" s="924"/>
      <c r="AK87" s="924"/>
      <c r="AL87" s="924"/>
      <c r="AM87" s="924"/>
      <c r="AN87" s="924"/>
      <c r="AO87" s="924"/>
      <c r="AP87" s="924"/>
      <c r="AQ87" s="924"/>
      <c r="AR87" s="924"/>
      <c r="AS87" s="924"/>
      <c r="AT87" s="924"/>
      <c r="AU87" s="924"/>
      <c r="AV87" s="924"/>
      <c r="AW87" s="924"/>
      <c r="AX87" s="924"/>
      <c r="AY87" s="924"/>
      <c r="AZ87" s="925"/>
      <c r="BA87" s="925"/>
      <c r="BB87" s="925"/>
      <c r="BC87" s="925"/>
      <c r="BD87" s="926"/>
      <c r="BE87" s="121"/>
      <c r="BF87" s="121"/>
      <c r="BG87" s="121"/>
      <c r="BH87" s="121"/>
      <c r="BI87" s="121"/>
      <c r="BJ87" s="121"/>
      <c r="BK87" s="121"/>
      <c r="BL87" s="121"/>
      <c r="BM87" s="121"/>
      <c r="BN87" s="121"/>
      <c r="BO87" s="121"/>
      <c r="BP87" s="121"/>
      <c r="BQ87" s="118">
        <v>81</v>
      </c>
      <c r="BR87" s="123"/>
      <c r="BS87" s="901"/>
      <c r="BT87" s="902"/>
      <c r="BU87" s="902"/>
      <c r="BV87" s="902"/>
      <c r="BW87" s="902"/>
      <c r="BX87" s="902"/>
      <c r="BY87" s="902"/>
      <c r="BZ87" s="902"/>
      <c r="CA87" s="902"/>
      <c r="CB87" s="902"/>
      <c r="CC87" s="902"/>
      <c r="CD87" s="902"/>
      <c r="CE87" s="902"/>
      <c r="CF87" s="902"/>
      <c r="CG87" s="903"/>
      <c r="CH87" s="898"/>
      <c r="CI87" s="899"/>
      <c r="CJ87" s="899"/>
      <c r="CK87" s="899"/>
      <c r="CL87" s="900"/>
      <c r="CM87" s="898"/>
      <c r="CN87" s="899"/>
      <c r="CO87" s="899"/>
      <c r="CP87" s="899"/>
      <c r="CQ87" s="900"/>
      <c r="CR87" s="898"/>
      <c r="CS87" s="899"/>
      <c r="CT87" s="899"/>
      <c r="CU87" s="899"/>
      <c r="CV87" s="900"/>
      <c r="CW87" s="898"/>
      <c r="CX87" s="899"/>
      <c r="CY87" s="899"/>
      <c r="CZ87" s="899"/>
      <c r="DA87" s="900"/>
      <c r="DB87" s="898"/>
      <c r="DC87" s="899"/>
      <c r="DD87" s="899"/>
      <c r="DE87" s="899"/>
      <c r="DF87" s="900"/>
      <c r="DG87" s="898"/>
      <c r="DH87" s="899"/>
      <c r="DI87" s="899"/>
      <c r="DJ87" s="899"/>
      <c r="DK87" s="900"/>
      <c r="DL87" s="898"/>
      <c r="DM87" s="899"/>
      <c r="DN87" s="899"/>
      <c r="DO87" s="899"/>
      <c r="DP87" s="900"/>
      <c r="DQ87" s="898"/>
      <c r="DR87" s="899"/>
      <c r="DS87" s="899"/>
      <c r="DT87" s="899"/>
      <c r="DU87" s="900"/>
      <c r="DV87" s="895"/>
      <c r="DW87" s="896"/>
      <c r="DX87" s="896"/>
      <c r="DY87" s="896"/>
      <c r="DZ87" s="897"/>
      <c r="EA87" s="102"/>
    </row>
    <row r="88" spans="1:131" s="103" customFormat="1" ht="26.25" customHeight="1" thickBot="1">
      <c r="A88" s="120" t="s">
        <v>332</v>
      </c>
      <c r="B88" s="828" t="s">
        <v>364</v>
      </c>
      <c r="C88" s="829"/>
      <c r="D88" s="829"/>
      <c r="E88" s="829"/>
      <c r="F88" s="829"/>
      <c r="G88" s="829"/>
      <c r="H88" s="829"/>
      <c r="I88" s="829"/>
      <c r="J88" s="829"/>
      <c r="K88" s="829"/>
      <c r="L88" s="829"/>
      <c r="M88" s="829"/>
      <c r="N88" s="829"/>
      <c r="O88" s="829"/>
      <c r="P88" s="830"/>
      <c r="Q88" s="876"/>
      <c r="R88" s="877"/>
      <c r="S88" s="877"/>
      <c r="T88" s="877"/>
      <c r="U88" s="877"/>
      <c r="V88" s="877"/>
      <c r="W88" s="877"/>
      <c r="X88" s="877"/>
      <c r="Y88" s="877"/>
      <c r="Z88" s="877"/>
      <c r="AA88" s="877"/>
      <c r="AB88" s="877"/>
      <c r="AC88" s="877"/>
      <c r="AD88" s="877"/>
      <c r="AE88" s="877"/>
      <c r="AF88" s="880">
        <f>SUM(AF68:AJ72)</f>
        <v>4549</v>
      </c>
      <c r="AG88" s="880"/>
      <c r="AH88" s="880"/>
      <c r="AI88" s="880"/>
      <c r="AJ88" s="880"/>
      <c r="AK88" s="877"/>
      <c r="AL88" s="877"/>
      <c r="AM88" s="877"/>
      <c r="AN88" s="877"/>
      <c r="AO88" s="877"/>
      <c r="AP88" s="880">
        <v>1486</v>
      </c>
      <c r="AQ88" s="880"/>
      <c r="AR88" s="880"/>
      <c r="AS88" s="880"/>
      <c r="AT88" s="880"/>
      <c r="AU88" s="880">
        <v>287</v>
      </c>
      <c r="AV88" s="880"/>
      <c r="AW88" s="880"/>
      <c r="AX88" s="880"/>
      <c r="AY88" s="880"/>
      <c r="AZ88" s="885"/>
      <c r="BA88" s="885"/>
      <c r="BB88" s="885"/>
      <c r="BC88" s="885"/>
      <c r="BD88" s="886"/>
      <c r="BE88" s="121"/>
      <c r="BF88" s="121"/>
      <c r="BG88" s="121"/>
      <c r="BH88" s="121"/>
      <c r="BI88" s="121"/>
      <c r="BJ88" s="121"/>
      <c r="BK88" s="121"/>
      <c r="BL88" s="121"/>
      <c r="BM88" s="121"/>
      <c r="BN88" s="121"/>
      <c r="BO88" s="121"/>
      <c r="BP88" s="121"/>
      <c r="BQ88" s="118">
        <v>82</v>
      </c>
      <c r="BR88" s="123"/>
      <c r="BS88" s="901"/>
      <c r="BT88" s="902"/>
      <c r="BU88" s="902"/>
      <c r="BV88" s="902"/>
      <c r="BW88" s="902"/>
      <c r="BX88" s="902"/>
      <c r="BY88" s="902"/>
      <c r="BZ88" s="902"/>
      <c r="CA88" s="902"/>
      <c r="CB88" s="902"/>
      <c r="CC88" s="902"/>
      <c r="CD88" s="902"/>
      <c r="CE88" s="902"/>
      <c r="CF88" s="902"/>
      <c r="CG88" s="903"/>
      <c r="CH88" s="898"/>
      <c r="CI88" s="899"/>
      <c r="CJ88" s="899"/>
      <c r="CK88" s="899"/>
      <c r="CL88" s="900"/>
      <c r="CM88" s="898"/>
      <c r="CN88" s="899"/>
      <c r="CO88" s="899"/>
      <c r="CP88" s="899"/>
      <c r="CQ88" s="900"/>
      <c r="CR88" s="898"/>
      <c r="CS88" s="899"/>
      <c r="CT88" s="899"/>
      <c r="CU88" s="899"/>
      <c r="CV88" s="900"/>
      <c r="CW88" s="898"/>
      <c r="CX88" s="899"/>
      <c r="CY88" s="899"/>
      <c r="CZ88" s="899"/>
      <c r="DA88" s="900"/>
      <c r="DB88" s="898"/>
      <c r="DC88" s="899"/>
      <c r="DD88" s="899"/>
      <c r="DE88" s="899"/>
      <c r="DF88" s="900"/>
      <c r="DG88" s="898"/>
      <c r="DH88" s="899"/>
      <c r="DI88" s="899"/>
      <c r="DJ88" s="899"/>
      <c r="DK88" s="900"/>
      <c r="DL88" s="898"/>
      <c r="DM88" s="899"/>
      <c r="DN88" s="899"/>
      <c r="DO88" s="899"/>
      <c r="DP88" s="900"/>
      <c r="DQ88" s="898"/>
      <c r="DR88" s="899"/>
      <c r="DS88" s="899"/>
      <c r="DT88" s="899"/>
      <c r="DU88" s="900"/>
      <c r="DV88" s="895"/>
      <c r="DW88" s="896"/>
      <c r="DX88" s="896"/>
      <c r="DY88" s="896"/>
      <c r="DZ88" s="897"/>
      <c r="EA88" s="102"/>
    </row>
    <row r="89" spans="1:131" s="103" customFormat="1" ht="26.25" hidden="1" customHeight="1">
      <c r="A89" s="126"/>
      <c r="B89" s="127"/>
      <c r="C89" s="127"/>
      <c r="D89" s="127"/>
      <c r="E89" s="127"/>
      <c r="F89" s="127"/>
      <c r="G89" s="127"/>
      <c r="H89" s="127"/>
      <c r="I89" s="127"/>
      <c r="J89" s="127"/>
      <c r="K89" s="127"/>
      <c r="L89" s="127"/>
      <c r="M89" s="127"/>
      <c r="N89" s="127"/>
      <c r="O89" s="127"/>
      <c r="P89" s="127"/>
      <c r="Q89" s="128"/>
      <c r="R89" s="128"/>
      <c r="S89" s="128"/>
      <c r="T89" s="128"/>
      <c r="U89" s="128"/>
      <c r="V89" s="128"/>
      <c r="W89" s="128"/>
      <c r="X89" s="128"/>
      <c r="Y89" s="128"/>
      <c r="Z89" s="128"/>
      <c r="AA89" s="128"/>
      <c r="AB89" s="128"/>
      <c r="AC89" s="128"/>
      <c r="AD89" s="128"/>
      <c r="AE89" s="128"/>
      <c r="AF89" s="128"/>
      <c r="AG89" s="128"/>
      <c r="AH89" s="128"/>
      <c r="AI89" s="128"/>
      <c r="AJ89" s="128"/>
      <c r="AK89" s="128"/>
      <c r="AL89" s="128"/>
      <c r="AM89" s="128"/>
      <c r="AN89" s="128"/>
      <c r="AO89" s="128"/>
      <c r="AP89" s="128"/>
      <c r="AQ89" s="128"/>
      <c r="AR89" s="128"/>
      <c r="AS89" s="128"/>
      <c r="AT89" s="128"/>
      <c r="AU89" s="128"/>
      <c r="AV89" s="128"/>
      <c r="AW89" s="128"/>
      <c r="AX89" s="128"/>
      <c r="AY89" s="128"/>
      <c r="AZ89" s="129"/>
      <c r="BA89" s="129"/>
      <c r="BB89" s="129"/>
      <c r="BC89" s="129"/>
      <c r="BD89" s="129"/>
      <c r="BE89" s="121"/>
      <c r="BF89" s="121"/>
      <c r="BG89" s="121"/>
      <c r="BH89" s="121"/>
      <c r="BI89" s="121"/>
      <c r="BJ89" s="121"/>
      <c r="BK89" s="121"/>
      <c r="BL89" s="121"/>
      <c r="BM89" s="121"/>
      <c r="BN89" s="121"/>
      <c r="BO89" s="121"/>
      <c r="BP89" s="121"/>
      <c r="BQ89" s="118">
        <v>83</v>
      </c>
      <c r="BR89" s="123"/>
      <c r="BS89" s="901"/>
      <c r="BT89" s="902"/>
      <c r="BU89" s="902"/>
      <c r="BV89" s="902"/>
      <c r="BW89" s="902"/>
      <c r="BX89" s="902"/>
      <c r="BY89" s="902"/>
      <c r="BZ89" s="902"/>
      <c r="CA89" s="902"/>
      <c r="CB89" s="902"/>
      <c r="CC89" s="902"/>
      <c r="CD89" s="902"/>
      <c r="CE89" s="902"/>
      <c r="CF89" s="902"/>
      <c r="CG89" s="903"/>
      <c r="CH89" s="898"/>
      <c r="CI89" s="899"/>
      <c r="CJ89" s="899"/>
      <c r="CK89" s="899"/>
      <c r="CL89" s="900"/>
      <c r="CM89" s="898"/>
      <c r="CN89" s="899"/>
      <c r="CO89" s="899"/>
      <c r="CP89" s="899"/>
      <c r="CQ89" s="900"/>
      <c r="CR89" s="898"/>
      <c r="CS89" s="899"/>
      <c r="CT89" s="899"/>
      <c r="CU89" s="899"/>
      <c r="CV89" s="900"/>
      <c r="CW89" s="898"/>
      <c r="CX89" s="899"/>
      <c r="CY89" s="899"/>
      <c r="CZ89" s="899"/>
      <c r="DA89" s="900"/>
      <c r="DB89" s="898"/>
      <c r="DC89" s="899"/>
      <c r="DD89" s="899"/>
      <c r="DE89" s="899"/>
      <c r="DF89" s="900"/>
      <c r="DG89" s="898"/>
      <c r="DH89" s="899"/>
      <c r="DI89" s="899"/>
      <c r="DJ89" s="899"/>
      <c r="DK89" s="900"/>
      <c r="DL89" s="898"/>
      <c r="DM89" s="899"/>
      <c r="DN89" s="899"/>
      <c r="DO89" s="899"/>
      <c r="DP89" s="900"/>
      <c r="DQ89" s="898"/>
      <c r="DR89" s="899"/>
      <c r="DS89" s="899"/>
      <c r="DT89" s="899"/>
      <c r="DU89" s="900"/>
      <c r="DV89" s="895"/>
      <c r="DW89" s="896"/>
      <c r="DX89" s="896"/>
      <c r="DY89" s="896"/>
      <c r="DZ89" s="897"/>
      <c r="EA89" s="102"/>
    </row>
    <row r="90" spans="1:131" s="103" customFormat="1" ht="26.25" hidden="1" customHeight="1">
      <c r="A90" s="126"/>
      <c r="B90" s="127"/>
      <c r="C90" s="127"/>
      <c r="D90" s="127"/>
      <c r="E90" s="127"/>
      <c r="F90" s="127"/>
      <c r="G90" s="127"/>
      <c r="H90" s="127"/>
      <c r="I90" s="127"/>
      <c r="J90" s="127"/>
      <c r="K90" s="127"/>
      <c r="L90" s="127"/>
      <c r="M90" s="127"/>
      <c r="N90" s="127"/>
      <c r="O90" s="127"/>
      <c r="P90" s="127"/>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c r="AN90" s="128"/>
      <c r="AO90" s="128"/>
      <c r="AP90" s="128"/>
      <c r="AQ90" s="128"/>
      <c r="AR90" s="128"/>
      <c r="AS90" s="128"/>
      <c r="AT90" s="128"/>
      <c r="AU90" s="128"/>
      <c r="AV90" s="128"/>
      <c r="AW90" s="128"/>
      <c r="AX90" s="128"/>
      <c r="AY90" s="128"/>
      <c r="AZ90" s="129"/>
      <c r="BA90" s="129"/>
      <c r="BB90" s="129"/>
      <c r="BC90" s="129"/>
      <c r="BD90" s="129"/>
      <c r="BE90" s="121"/>
      <c r="BF90" s="121"/>
      <c r="BG90" s="121"/>
      <c r="BH90" s="121"/>
      <c r="BI90" s="121"/>
      <c r="BJ90" s="121"/>
      <c r="BK90" s="121"/>
      <c r="BL90" s="121"/>
      <c r="BM90" s="121"/>
      <c r="BN90" s="121"/>
      <c r="BO90" s="121"/>
      <c r="BP90" s="121"/>
      <c r="BQ90" s="118">
        <v>84</v>
      </c>
      <c r="BR90" s="123"/>
      <c r="BS90" s="901"/>
      <c r="BT90" s="902"/>
      <c r="BU90" s="902"/>
      <c r="BV90" s="902"/>
      <c r="BW90" s="902"/>
      <c r="BX90" s="902"/>
      <c r="BY90" s="902"/>
      <c r="BZ90" s="902"/>
      <c r="CA90" s="902"/>
      <c r="CB90" s="902"/>
      <c r="CC90" s="902"/>
      <c r="CD90" s="902"/>
      <c r="CE90" s="902"/>
      <c r="CF90" s="902"/>
      <c r="CG90" s="903"/>
      <c r="CH90" s="898"/>
      <c r="CI90" s="899"/>
      <c r="CJ90" s="899"/>
      <c r="CK90" s="899"/>
      <c r="CL90" s="900"/>
      <c r="CM90" s="898"/>
      <c r="CN90" s="899"/>
      <c r="CO90" s="899"/>
      <c r="CP90" s="899"/>
      <c r="CQ90" s="900"/>
      <c r="CR90" s="898"/>
      <c r="CS90" s="899"/>
      <c r="CT90" s="899"/>
      <c r="CU90" s="899"/>
      <c r="CV90" s="900"/>
      <c r="CW90" s="898"/>
      <c r="CX90" s="899"/>
      <c r="CY90" s="899"/>
      <c r="CZ90" s="899"/>
      <c r="DA90" s="900"/>
      <c r="DB90" s="898"/>
      <c r="DC90" s="899"/>
      <c r="DD90" s="899"/>
      <c r="DE90" s="899"/>
      <c r="DF90" s="900"/>
      <c r="DG90" s="898"/>
      <c r="DH90" s="899"/>
      <c r="DI90" s="899"/>
      <c r="DJ90" s="899"/>
      <c r="DK90" s="900"/>
      <c r="DL90" s="898"/>
      <c r="DM90" s="899"/>
      <c r="DN90" s="899"/>
      <c r="DO90" s="899"/>
      <c r="DP90" s="900"/>
      <c r="DQ90" s="898"/>
      <c r="DR90" s="899"/>
      <c r="DS90" s="899"/>
      <c r="DT90" s="899"/>
      <c r="DU90" s="900"/>
      <c r="DV90" s="895"/>
      <c r="DW90" s="896"/>
      <c r="DX90" s="896"/>
      <c r="DY90" s="896"/>
      <c r="DZ90" s="897"/>
      <c r="EA90" s="102"/>
    </row>
    <row r="91" spans="1:131" s="103" customFormat="1" ht="26.25" hidden="1" customHeight="1">
      <c r="A91" s="126"/>
      <c r="B91" s="127"/>
      <c r="C91" s="127"/>
      <c r="D91" s="127"/>
      <c r="E91" s="127"/>
      <c r="F91" s="127"/>
      <c r="G91" s="127"/>
      <c r="H91" s="127"/>
      <c r="I91" s="127"/>
      <c r="J91" s="127"/>
      <c r="K91" s="127"/>
      <c r="L91" s="127"/>
      <c r="M91" s="127"/>
      <c r="N91" s="127"/>
      <c r="O91" s="127"/>
      <c r="P91" s="127"/>
      <c r="Q91" s="128"/>
      <c r="R91" s="128"/>
      <c r="S91" s="128"/>
      <c r="T91" s="128"/>
      <c r="U91" s="128"/>
      <c r="V91" s="128"/>
      <c r="W91" s="128"/>
      <c r="X91" s="128"/>
      <c r="Y91" s="128"/>
      <c r="Z91" s="128"/>
      <c r="AA91" s="128"/>
      <c r="AB91" s="128"/>
      <c r="AC91" s="128"/>
      <c r="AD91" s="128"/>
      <c r="AE91" s="128"/>
      <c r="AF91" s="128"/>
      <c r="AG91" s="128"/>
      <c r="AH91" s="128"/>
      <c r="AI91" s="128"/>
      <c r="AJ91" s="128"/>
      <c r="AK91" s="128"/>
      <c r="AL91" s="128"/>
      <c r="AM91" s="128"/>
      <c r="AN91" s="128"/>
      <c r="AO91" s="128"/>
      <c r="AP91" s="128"/>
      <c r="AQ91" s="128"/>
      <c r="AR91" s="128"/>
      <c r="AS91" s="128"/>
      <c r="AT91" s="128"/>
      <c r="AU91" s="128"/>
      <c r="AV91" s="128"/>
      <c r="AW91" s="128"/>
      <c r="AX91" s="128"/>
      <c r="AY91" s="128"/>
      <c r="AZ91" s="129"/>
      <c r="BA91" s="129"/>
      <c r="BB91" s="129"/>
      <c r="BC91" s="129"/>
      <c r="BD91" s="129"/>
      <c r="BE91" s="121"/>
      <c r="BF91" s="121"/>
      <c r="BG91" s="121"/>
      <c r="BH91" s="121"/>
      <c r="BI91" s="121"/>
      <c r="BJ91" s="121"/>
      <c r="BK91" s="121"/>
      <c r="BL91" s="121"/>
      <c r="BM91" s="121"/>
      <c r="BN91" s="121"/>
      <c r="BO91" s="121"/>
      <c r="BP91" s="121"/>
      <c r="BQ91" s="118">
        <v>85</v>
      </c>
      <c r="BR91" s="123"/>
      <c r="BS91" s="901"/>
      <c r="BT91" s="902"/>
      <c r="BU91" s="902"/>
      <c r="BV91" s="902"/>
      <c r="BW91" s="902"/>
      <c r="BX91" s="902"/>
      <c r="BY91" s="902"/>
      <c r="BZ91" s="902"/>
      <c r="CA91" s="902"/>
      <c r="CB91" s="902"/>
      <c r="CC91" s="902"/>
      <c r="CD91" s="902"/>
      <c r="CE91" s="902"/>
      <c r="CF91" s="902"/>
      <c r="CG91" s="903"/>
      <c r="CH91" s="898"/>
      <c r="CI91" s="899"/>
      <c r="CJ91" s="899"/>
      <c r="CK91" s="899"/>
      <c r="CL91" s="900"/>
      <c r="CM91" s="898"/>
      <c r="CN91" s="899"/>
      <c r="CO91" s="899"/>
      <c r="CP91" s="899"/>
      <c r="CQ91" s="900"/>
      <c r="CR91" s="898"/>
      <c r="CS91" s="899"/>
      <c r="CT91" s="899"/>
      <c r="CU91" s="899"/>
      <c r="CV91" s="900"/>
      <c r="CW91" s="898"/>
      <c r="CX91" s="899"/>
      <c r="CY91" s="899"/>
      <c r="CZ91" s="899"/>
      <c r="DA91" s="900"/>
      <c r="DB91" s="898"/>
      <c r="DC91" s="899"/>
      <c r="DD91" s="899"/>
      <c r="DE91" s="899"/>
      <c r="DF91" s="900"/>
      <c r="DG91" s="898"/>
      <c r="DH91" s="899"/>
      <c r="DI91" s="899"/>
      <c r="DJ91" s="899"/>
      <c r="DK91" s="900"/>
      <c r="DL91" s="898"/>
      <c r="DM91" s="899"/>
      <c r="DN91" s="899"/>
      <c r="DO91" s="899"/>
      <c r="DP91" s="900"/>
      <c r="DQ91" s="898"/>
      <c r="DR91" s="899"/>
      <c r="DS91" s="899"/>
      <c r="DT91" s="899"/>
      <c r="DU91" s="900"/>
      <c r="DV91" s="895"/>
      <c r="DW91" s="896"/>
      <c r="DX91" s="896"/>
      <c r="DY91" s="896"/>
      <c r="DZ91" s="897"/>
      <c r="EA91" s="102"/>
    </row>
    <row r="92" spans="1:131" s="103" customFormat="1" ht="26.25" hidden="1" customHeight="1">
      <c r="A92" s="126"/>
      <c r="B92" s="127"/>
      <c r="C92" s="127"/>
      <c r="D92" s="127"/>
      <c r="E92" s="127"/>
      <c r="F92" s="127"/>
      <c r="G92" s="127"/>
      <c r="H92" s="127"/>
      <c r="I92" s="127"/>
      <c r="J92" s="127"/>
      <c r="K92" s="127"/>
      <c r="L92" s="127"/>
      <c r="M92" s="127"/>
      <c r="N92" s="127"/>
      <c r="O92" s="127"/>
      <c r="P92" s="127"/>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128"/>
      <c r="AP92" s="128"/>
      <c r="AQ92" s="128"/>
      <c r="AR92" s="128"/>
      <c r="AS92" s="128"/>
      <c r="AT92" s="128"/>
      <c r="AU92" s="128"/>
      <c r="AV92" s="128"/>
      <c r="AW92" s="128"/>
      <c r="AX92" s="128"/>
      <c r="AY92" s="128"/>
      <c r="AZ92" s="129"/>
      <c r="BA92" s="129"/>
      <c r="BB92" s="129"/>
      <c r="BC92" s="129"/>
      <c r="BD92" s="129"/>
      <c r="BE92" s="121"/>
      <c r="BF92" s="121"/>
      <c r="BG92" s="121"/>
      <c r="BH92" s="121"/>
      <c r="BI92" s="121"/>
      <c r="BJ92" s="121"/>
      <c r="BK92" s="121"/>
      <c r="BL92" s="121"/>
      <c r="BM92" s="121"/>
      <c r="BN92" s="121"/>
      <c r="BO92" s="121"/>
      <c r="BP92" s="121"/>
      <c r="BQ92" s="118">
        <v>86</v>
      </c>
      <c r="BR92" s="123"/>
      <c r="BS92" s="901"/>
      <c r="BT92" s="902"/>
      <c r="BU92" s="902"/>
      <c r="BV92" s="902"/>
      <c r="BW92" s="902"/>
      <c r="BX92" s="902"/>
      <c r="BY92" s="902"/>
      <c r="BZ92" s="902"/>
      <c r="CA92" s="902"/>
      <c r="CB92" s="902"/>
      <c r="CC92" s="902"/>
      <c r="CD92" s="902"/>
      <c r="CE92" s="902"/>
      <c r="CF92" s="902"/>
      <c r="CG92" s="903"/>
      <c r="CH92" s="898"/>
      <c r="CI92" s="899"/>
      <c r="CJ92" s="899"/>
      <c r="CK92" s="899"/>
      <c r="CL92" s="900"/>
      <c r="CM92" s="898"/>
      <c r="CN92" s="899"/>
      <c r="CO92" s="899"/>
      <c r="CP92" s="899"/>
      <c r="CQ92" s="900"/>
      <c r="CR92" s="898"/>
      <c r="CS92" s="899"/>
      <c r="CT92" s="899"/>
      <c r="CU92" s="899"/>
      <c r="CV92" s="900"/>
      <c r="CW92" s="898"/>
      <c r="CX92" s="899"/>
      <c r="CY92" s="899"/>
      <c r="CZ92" s="899"/>
      <c r="DA92" s="900"/>
      <c r="DB92" s="898"/>
      <c r="DC92" s="899"/>
      <c r="DD92" s="899"/>
      <c r="DE92" s="899"/>
      <c r="DF92" s="900"/>
      <c r="DG92" s="898"/>
      <c r="DH92" s="899"/>
      <c r="DI92" s="899"/>
      <c r="DJ92" s="899"/>
      <c r="DK92" s="900"/>
      <c r="DL92" s="898"/>
      <c r="DM92" s="899"/>
      <c r="DN92" s="899"/>
      <c r="DO92" s="899"/>
      <c r="DP92" s="900"/>
      <c r="DQ92" s="898"/>
      <c r="DR92" s="899"/>
      <c r="DS92" s="899"/>
      <c r="DT92" s="899"/>
      <c r="DU92" s="900"/>
      <c r="DV92" s="895"/>
      <c r="DW92" s="896"/>
      <c r="DX92" s="896"/>
      <c r="DY92" s="896"/>
      <c r="DZ92" s="897"/>
      <c r="EA92" s="102"/>
    </row>
    <row r="93" spans="1:131" s="103" customFormat="1" ht="26.25" hidden="1" customHeight="1">
      <c r="A93" s="126"/>
      <c r="B93" s="127"/>
      <c r="C93" s="127"/>
      <c r="D93" s="127"/>
      <c r="E93" s="127"/>
      <c r="F93" s="127"/>
      <c r="G93" s="127"/>
      <c r="H93" s="127"/>
      <c r="I93" s="127"/>
      <c r="J93" s="127"/>
      <c r="K93" s="127"/>
      <c r="L93" s="127"/>
      <c r="M93" s="127"/>
      <c r="N93" s="127"/>
      <c r="O93" s="127"/>
      <c r="P93" s="127"/>
      <c r="Q93" s="128"/>
      <c r="R93" s="128"/>
      <c r="S93" s="128"/>
      <c r="T93" s="128"/>
      <c r="U93" s="128"/>
      <c r="V93" s="128"/>
      <c r="W93" s="128"/>
      <c r="X93" s="128"/>
      <c r="Y93" s="128"/>
      <c r="Z93" s="128"/>
      <c r="AA93" s="128"/>
      <c r="AB93" s="128"/>
      <c r="AC93" s="128"/>
      <c r="AD93" s="128"/>
      <c r="AE93" s="128"/>
      <c r="AF93" s="128"/>
      <c r="AG93" s="128"/>
      <c r="AH93" s="128"/>
      <c r="AI93" s="128"/>
      <c r="AJ93" s="128"/>
      <c r="AK93" s="128"/>
      <c r="AL93" s="128"/>
      <c r="AM93" s="128"/>
      <c r="AN93" s="128"/>
      <c r="AO93" s="128"/>
      <c r="AP93" s="128"/>
      <c r="AQ93" s="128"/>
      <c r="AR93" s="128"/>
      <c r="AS93" s="128"/>
      <c r="AT93" s="128"/>
      <c r="AU93" s="128"/>
      <c r="AV93" s="128"/>
      <c r="AW93" s="128"/>
      <c r="AX93" s="128"/>
      <c r="AY93" s="128"/>
      <c r="AZ93" s="129"/>
      <c r="BA93" s="129"/>
      <c r="BB93" s="129"/>
      <c r="BC93" s="129"/>
      <c r="BD93" s="129"/>
      <c r="BE93" s="121"/>
      <c r="BF93" s="121"/>
      <c r="BG93" s="121"/>
      <c r="BH93" s="121"/>
      <c r="BI93" s="121"/>
      <c r="BJ93" s="121"/>
      <c r="BK93" s="121"/>
      <c r="BL93" s="121"/>
      <c r="BM93" s="121"/>
      <c r="BN93" s="121"/>
      <c r="BO93" s="121"/>
      <c r="BP93" s="121"/>
      <c r="BQ93" s="118">
        <v>87</v>
      </c>
      <c r="BR93" s="123"/>
      <c r="BS93" s="901"/>
      <c r="BT93" s="902"/>
      <c r="BU93" s="902"/>
      <c r="BV93" s="902"/>
      <c r="BW93" s="902"/>
      <c r="BX93" s="902"/>
      <c r="BY93" s="902"/>
      <c r="BZ93" s="902"/>
      <c r="CA93" s="902"/>
      <c r="CB93" s="902"/>
      <c r="CC93" s="902"/>
      <c r="CD93" s="902"/>
      <c r="CE93" s="902"/>
      <c r="CF93" s="902"/>
      <c r="CG93" s="903"/>
      <c r="CH93" s="898"/>
      <c r="CI93" s="899"/>
      <c r="CJ93" s="899"/>
      <c r="CK93" s="899"/>
      <c r="CL93" s="900"/>
      <c r="CM93" s="898"/>
      <c r="CN93" s="899"/>
      <c r="CO93" s="899"/>
      <c r="CP93" s="899"/>
      <c r="CQ93" s="900"/>
      <c r="CR93" s="898"/>
      <c r="CS93" s="899"/>
      <c r="CT93" s="899"/>
      <c r="CU93" s="899"/>
      <c r="CV93" s="900"/>
      <c r="CW93" s="898"/>
      <c r="CX93" s="899"/>
      <c r="CY93" s="899"/>
      <c r="CZ93" s="899"/>
      <c r="DA93" s="900"/>
      <c r="DB93" s="898"/>
      <c r="DC93" s="899"/>
      <c r="DD93" s="899"/>
      <c r="DE93" s="899"/>
      <c r="DF93" s="900"/>
      <c r="DG93" s="898"/>
      <c r="DH93" s="899"/>
      <c r="DI93" s="899"/>
      <c r="DJ93" s="899"/>
      <c r="DK93" s="900"/>
      <c r="DL93" s="898"/>
      <c r="DM93" s="899"/>
      <c r="DN93" s="899"/>
      <c r="DO93" s="899"/>
      <c r="DP93" s="900"/>
      <c r="DQ93" s="898"/>
      <c r="DR93" s="899"/>
      <c r="DS93" s="899"/>
      <c r="DT93" s="899"/>
      <c r="DU93" s="900"/>
      <c r="DV93" s="895"/>
      <c r="DW93" s="896"/>
      <c r="DX93" s="896"/>
      <c r="DY93" s="896"/>
      <c r="DZ93" s="897"/>
      <c r="EA93" s="102"/>
    </row>
    <row r="94" spans="1:131" s="103" customFormat="1" ht="26.25" hidden="1" customHeight="1">
      <c r="A94" s="126"/>
      <c r="B94" s="127"/>
      <c r="C94" s="127"/>
      <c r="D94" s="127"/>
      <c r="E94" s="127"/>
      <c r="F94" s="127"/>
      <c r="G94" s="127"/>
      <c r="H94" s="127"/>
      <c r="I94" s="127"/>
      <c r="J94" s="127"/>
      <c r="K94" s="127"/>
      <c r="L94" s="127"/>
      <c r="M94" s="127"/>
      <c r="N94" s="127"/>
      <c r="O94" s="127"/>
      <c r="P94" s="127"/>
      <c r="Q94" s="128"/>
      <c r="R94" s="128"/>
      <c r="S94" s="128"/>
      <c r="T94" s="128"/>
      <c r="U94" s="128"/>
      <c r="V94" s="128"/>
      <c r="W94" s="128"/>
      <c r="X94" s="128"/>
      <c r="Y94" s="128"/>
      <c r="Z94" s="128"/>
      <c r="AA94" s="128"/>
      <c r="AB94" s="128"/>
      <c r="AC94" s="128"/>
      <c r="AD94" s="128"/>
      <c r="AE94" s="128"/>
      <c r="AF94" s="128"/>
      <c r="AG94" s="128"/>
      <c r="AH94" s="128"/>
      <c r="AI94" s="128"/>
      <c r="AJ94" s="128"/>
      <c r="AK94" s="128"/>
      <c r="AL94" s="128"/>
      <c r="AM94" s="128"/>
      <c r="AN94" s="128"/>
      <c r="AO94" s="128"/>
      <c r="AP94" s="128"/>
      <c r="AQ94" s="128"/>
      <c r="AR94" s="128"/>
      <c r="AS94" s="128"/>
      <c r="AT94" s="128"/>
      <c r="AU94" s="128"/>
      <c r="AV94" s="128"/>
      <c r="AW94" s="128"/>
      <c r="AX94" s="128"/>
      <c r="AY94" s="128"/>
      <c r="AZ94" s="129"/>
      <c r="BA94" s="129"/>
      <c r="BB94" s="129"/>
      <c r="BC94" s="129"/>
      <c r="BD94" s="129"/>
      <c r="BE94" s="121"/>
      <c r="BF94" s="121"/>
      <c r="BG94" s="121"/>
      <c r="BH94" s="121"/>
      <c r="BI94" s="121"/>
      <c r="BJ94" s="121"/>
      <c r="BK94" s="121"/>
      <c r="BL94" s="121"/>
      <c r="BM94" s="121"/>
      <c r="BN94" s="121"/>
      <c r="BO94" s="121"/>
      <c r="BP94" s="121"/>
      <c r="BQ94" s="118">
        <v>88</v>
      </c>
      <c r="BR94" s="123"/>
      <c r="BS94" s="901"/>
      <c r="BT94" s="902"/>
      <c r="BU94" s="902"/>
      <c r="BV94" s="902"/>
      <c r="BW94" s="902"/>
      <c r="BX94" s="902"/>
      <c r="BY94" s="902"/>
      <c r="BZ94" s="902"/>
      <c r="CA94" s="902"/>
      <c r="CB94" s="902"/>
      <c r="CC94" s="902"/>
      <c r="CD94" s="902"/>
      <c r="CE94" s="902"/>
      <c r="CF94" s="902"/>
      <c r="CG94" s="903"/>
      <c r="CH94" s="898"/>
      <c r="CI94" s="899"/>
      <c r="CJ94" s="899"/>
      <c r="CK94" s="899"/>
      <c r="CL94" s="900"/>
      <c r="CM94" s="898"/>
      <c r="CN94" s="899"/>
      <c r="CO94" s="899"/>
      <c r="CP94" s="899"/>
      <c r="CQ94" s="900"/>
      <c r="CR94" s="898"/>
      <c r="CS94" s="899"/>
      <c r="CT94" s="899"/>
      <c r="CU94" s="899"/>
      <c r="CV94" s="900"/>
      <c r="CW94" s="898"/>
      <c r="CX94" s="899"/>
      <c r="CY94" s="899"/>
      <c r="CZ94" s="899"/>
      <c r="DA94" s="900"/>
      <c r="DB94" s="898"/>
      <c r="DC94" s="899"/>
      <c r="DD94" s="899"/>
      <c r="DE94" s="899"/>
      <c r="DF94" s="900"/>
      <c r="DG94" s="898"/>
      <c r="DH94" s="899"/>
      <c r="DI94" s="899"/>
      <c r="DJ94" s="899"/>
      <c r="DK94" s="900"/>
      <c r="DL94" s="898"/>
      <c r="DM94" s="899"/>
      <c r="DN94" s="899"/>
      <c r="DO94" s="899"/>
      <c r="DP94" s="900"/>
      <c r="DQ94" s="898"/>
      <c r="DR94" s="899"/>
      <c r="DS94" s="899"/>
      <c r="DT94" s="899"/>
      <c r="DU94" s="900"/>
      <c r="DV94" s="895"/>
      <c r="DW94" s="896"/>
      <c r="DX94" s="896"/>
      <c r="DY94" s="896"/>
      <c r="DZ94" s="897"/>
      <c r="EA94" s="102"/>
    </row>
    <row r="95" spans="1:131" s="103" customFormat="1" ht="26.25" hidden="1" customHeight="1">
      <c r="A95" s="126"/>
      <c r="B95" s="127"/>
      <c r="C95" s="127"/>
      <c r="D95" s="127"/>
      <c r="E95" s="127"/>
      <c r="F95" s="127"/>
      <c r="G95" s="127"/>
      <c r="H95" s="127"/>
      <c r="I95" s="127"/>
      <c r="J95" s="127"/>
      <c r="K95" s="127"/>
      <c r="L95" s="127"/>
      <c r="M95" s="127"/>
      <c r="N95" s="127"/>
      <c r="O95" s="127"/>
      <c r="P95" s="127"/>
      <c r="Q95" s="128"/>
      <c r="R95" s="128"/>
      <c r="S95" s="128"/>
      <c r="T95" s="128"/>
      <c r="U95" s="128"/>
      <c r="V95" s="128"/>
      <c r="W95" s="128"/>
      <c r="X95" s="128"/>
      <c r="Y95" s="128"/>
      <c r="Z95" s="128"/>
      <c r="AA95" s="128"/>
      <c r="AB95" s="128"/>
      <c r="AC95" s="128"/>
      <c r="AD95" s="128"/>
      <c r="AE95" s="128"/>
      <c r="AF95" s="128"/>
      <c r="AG95" s="128"/>
      <c r="AH95" s="128"/>
      <c r="AI95" s="128"/>
      <c r="AJ95" s="128"/>
      <c r="AK95" s="128"/>
      <c r="AL95" s="128"/>
      <c r="AM95" s="128"/>
      <c r="AN95" s="128"/>
      <c r="AO95" s="128"/>
      <c r="AP95" s="128"/>
      <c r="AQ95" s="128"/>
      <c r="AR95" s="128"/>
      <c r="AS95" s="128"/>
      <c r="AT95" s="128"/>
      <c r="AU95" s="128"/>
      <c r="AV95" s="128"/>
      <c r="AW95" s="128"/>
      <c r="AX95" s="128"/>
      <c r="AY95" s="128"/>
      <c r="AZ95" s="129"/>
      <c r="BA95" s="129"/>
      <c r="BB95" s="129"/>
      <c r="BC95" s="129"/>
      <c r="BD95" s="129"/>
      <c r="BE95" s="121"/>
      <c r="BF95" s="121"/>
      <c r="BG95" s="121"/>
      <c r="BH95" s="121"/>
      <c r="BI95" s="121"/>
      <c r="BJ95" s="121"/>
      <c r="BK95" s="121"/>
      <c r="BL95" s="121"/>
      <c r="BM95" s="121"/>
      <c r="BN95" s="121"/>
      <c r="BO95" s="121"/>
      <c r="BP95" s="121"/>
      <c r="BQ95" s="118">
        <v>89</v>
      </c>
      <c r="BR95" s="123"/>
      <c r="BS95" s="901"/>
      <c r="BT95" s="902"/>
      <c r="BU95" s="902"/>
      <c r="BV95" s="902"/>
      <c r="BW95" s="902"/>
      <c r="BX95" s="902"/>
      <c r="BY95" s="902"/>
      <c r="BZ95" s="902"/>
      <c r="CA95" s="902"/>
      <c r="CB95" s="902"/>
      <c r="CC95" s="902"/>
      <c r="CD95" s="902"/>
      <c r="CE95" s="902"/>
      <c r="CF95" s="902"/>
      <c r="CG95" s="903"/>
      <c r="CH95" s="898"/>
      <c r="CI95" s="899"/>
      <c r="CJ95" s="899"/>
      <c r="CK95" s="899"/>
      <c r="CL95" s="900"/>
      <c r="CM95" s="898"/>
      <c r="CN95" s="899"/>
      <c r="CO95" s="899"/>
      <c r="CP95" s="899"/>
      <c r="CQ95" s="900"/>
      <c r="CR95" s="898"/>
      <c r="CS95" s="899"/>
      <c r="CT95" s="899"/>
      <c r="CU95" s="899"/>
      <c r="CV95" s="900"/>
      <c r="CW95" s="898"/>
      <c r="CX95" s="899"/>
      <c r="CY95" s="899"/>
      <c r="CZ95" s="899"/>
      <c r="DA95" s="900"/>
      <c r="DB95" s="898"/>
      <c r="DC95" s="899"/>
      <c r="DD95" s="899"/>
      <c r="DE95" s="899"/>
      <c r="DF95" s="900"/>
      <c r="DG95" s="898"/>
      <c r="DH95" s="899"/>
      <c r="DI95" s="899"/>
      <c r="DJ95" s="899"/>
      <c r="DK95" s="900"/>
      <c r="DL95" s="898"/>
      <c r="DM95" s="899"/>
      <c r="DN95" s="899"/>
      <c r="DO95" s="899"/>
      <c r="DP95" s="900"/>
      <c r="DQ95" s="898"/>
      <c r="DR95" s="899"/>
      <c r="DS95" s="899"/>
      <c r="DT95" s="899"/>
      <c r="DU95" s="900"/>
      <c r="DV95" s="895"/>
      <c r="DW95" s="896"/>
      <c r="DX95" s="896"/>
      <c r="DY95" s="896"/>
      <c r="DZ95" s="897"/>
      <c r="EA95" s="102"/>
    </row>
    <row r="96" spans="1:131" s="103" customFormat="1" ht="26.25" hidden="1" customHeight="1">
      <c r="A96" s="126"/>
      <c r="B96" s="127"/>
      <c r="C96" s="127"/>
      <c r="D96" s="127"/>
      <c r="E96" s="127"/>
      <c r="F96" s="127"/>
      <c r="G96" s="127"/>
      <c r="H96" s="127"/>
      <c r="I96" s="127"/>
      <c r="J96" s="127"/>
      <c r="K96" s="127"/>
      <c r="L96" s="127"/>
      <c r="M96" s="127"/>
      <c r="N96" s="127"/>
      <c r="O96" s="127"/>
      <c r="P96" s="127"/>
      <c r="Q96" s="128"/>
      <c r="R96" s="128"/>
      <c r="S96" s="128"/>
      <c r="T96" s="128"/>
      <c r="U96" s="128"/>
      <c r="V96" s="128"/>
      <c r="W96" s="128"/>
      <c r="X96" s="128"/>
      <c r="Y96" s="128"/>
      <c r="Z96" s="128"/>
      <c r="AA96" s="128"/>
      <c r="AB96" s="128"/>
      <c r="AC96" s="128"/>
      <c r="AD96" s="128"/>
      <c r="AE96" s="128"/>
      <c r="AF96" s="128"/>
      <c r="AG96" s="128"/>
      <c r="AH96" s="128"/>
      <c r="AI96" s="128"/>
      <c r="AJ96" s="128"/>
      <c r="AK96" s="128"/>
      <c r="AL96" s="128"/>
      <c r="AM96" s="128"/>
      <c r="AN96" s="128"/>
      <c r="AO96" s="128"/>
      <c r="AP96" s="128"/>
      <c r="AQ96" s="128"/>
      <c r="AR96" s="128"/>
      <c r="AS96" s="128"/>
      <c r="AT96" s="128"/>
      <c r="AU96" s="128"/>
      <c r="AV96" s="128"/>
      <c r="AW96" s="128"/>
      <c r="AX96" s="128"/>
      <c r="AY96" s="128"/>
      <c r="AZ96" s="129"/>
      <c r="BA96" s="129"/>
      <c r="BB96" s="129"/>
      <c r="BC96" s="129"/>
      <c r="BD96" s="129"/>
      <c r="BE96" s="121"/>
      <c r="BF96" s="121"/>
      <c r="BG96" s="121"/>
      <c r="BH96" s="121"/>
      <c r="BI96" s="121"/>
      <c r="BJ96" s="121"/>
      <c r="BK96" s="121"/>
      <c r="BL96" s="121"/>
      <c r="BM96" s="121"/>
      <c r="BN96" s="121"/>
      <c r="BO96" s="121"/>
      <c r="BP96" s="121"/>
      <c r="BQ96" s="118">
        <v>90</v>
      </c>
      <c r="BR96" s="123"/>
      <c r="BS96" s="901"/>
      <c r="BT96" s="902"/>
      <c r="BU96" s="902"/>
      <c r="BV96" s="902"/>
      <c r="BW96" s="902"/>
      <c r="BX96" s="902"/>
      <c r="BY96" s="902"/>
      <c r="BZ96" s="902"/>
      <c r="CA96" s="902"/>
      <c r="CB96" s="902"/>
      <c r="CC96" s="902"/>
      <c r="CD96" s="902"/>
      <c r="CE96" s="902"/>
      <c r="CF96" s="902"/>
      <c r="CG96" s="903"/>
      <c r="CH96" s="898"/>
      <c r="CI96" s="899"/>
      <c r="CJ96" s="899"/>
      <c r="CK96" s="899"/>
      <c r="CL96" s="900"/>
      <c r="CM96" s="898"/>
      <c r="CN96" s="899"/>
      <c r="CO96" s="899"/>
      <c r="CP96" s="899"/>
      <c r="CQ96" s="900"/>
      <c r="CR96" s="898"/>
      <c r="CS96" s="899"/>
      <c r="CT96" s="899"/>
      <c r="CU96" s="899"/>
      <c r="CV96" s="900"/>
      <c r="CW96" s="898"/>
      <c r="CX96" s="899"/>
      <c r="CY96" s="899"/>
      <c r="CZ96" s="899"/>
      <c r="DA96" s="900"/>
      <c r="DB96" s="898"/>
      <c r="DC96" s="899"/>
      <c r="DD96" s="899"/>
      <c r="DE96" s="899"/>
      <c r="DF96" s="900"/>
      <c r="DG96" s="898"/>
      <c r="DH96" s="899"/>
      <c r="DI96" s="899"/>
      <c r="DJ96" s="899"/>
      <c r="DK96" s="900"/>
      <c r="DL96" s="898"/>
      <c r="DM96" s="899"/>
      <c r="DN96" s="899"/>
      <c r="DO96" s="899"/>
      <c r="DP96" s="900"/>
      <c r="DQ96" s="898"/>
      <c r="DR96" s="899"/>
      <c r="DS96" s="899"/>
      <c r="DT96" s="899"/>
      <c r="DU96" s="900"/>
      <c r="DV96" s="895"/>
      <c r="DW96" s="896"/>
      <c r="DX96" s="896"/>
      <c r="DY96" s="896"/>
      <c r="DZ96" s="897"/>
      <c r="EA96" s="102"/>
    </row>
    <row r="97" spans="1:131" s="103" customFormat="1" ht="26.25" hidden="1" customHeight="1">
      <c r="A97" s="126"/>
      <c r="B97" s="127"/>
      <c r="C97" s="127"/>
      <c r="D97" s="127"/>
      <c r="E97" s="127"/>
      <c r="F97" s="127"/>
      <c r="G97" s="127"/>
      <c r="H97" s="127"/>
      <c r="I97" s="127"/>
      <c r="J97" s="127"/>
      <c r="K97" s="127"/>
      <c r="L97" s="127"/>
      <c r="M97" s="127"/>
      <c r="N97" s="127"/>
      <c r="O97" s="127"/>
      <c r="P97" s="127"/>
      <c r="Q97" s="128"/>
      <c r="R97" s="128"/>
      <c r="S97" s="128"/>
      <c r="T97" s="128"/>
      <c r="U97" s="128"/>
      <c r="V97" s="128"/>
      <c r="W97" s="128"/>
      <c r="X97" s="128"/>
      <c r="Y97" s="128"/>
      <c r="Z97" s="128"/>
      <c r="AA97" s="128"/>
      <c r="AB97" s="128"/>
      <c r="AC97" s="128"/>
      <c r="AD97" s="128"/>
      <c r="AE97" s="128"/>
      <c r="AF97" s="128"/>
      <c r="AG97" s="128"/>
      <c r="AH97" s="128"/>
      <c r="AI97" s="128"/>
      <c r="AJ97" s="128"/>
      <c r="AK97" s="128"/>
      <c r="AL97" s="128"/>
      <c r="AM97" s="128"/>
      <c r="AN97" s="128"/>
      <c r="AO97" s="128"/>
      <c r="AP97" s="128"/>
      <c r="AQ97" s="128"/>
      <c r="AR97" s="128"/>
      <c r="AS97" s="128"/>
      <c r="AT97" s="128"/>
      <c r="AU97" s="128"/>
      <c r="AV97" s="128"/>
      <c r="AW97" s="128"/>
      <c r="AX97" s="128"/>
      <c r="AY97" s="128"/>
      <c r="AZ97" s="129"/>
      <c r="BA97" s="129"/>
      <c r="BB97" s="129"/>
      <c r="BC97" s="129"/>
      <c r="BD97" s="129"/>
      <c r="BE97" s="121"/>
      <c r="BF97" s="121"/>
      <c r="BG97" s="121"/>
      <c r="BH97" s="121"/>
      <c r="BI97" s="121"/>
      <c r="BJ97" s="121"/>
      <c r="BK97" s="121"/>
      <c r="BL97" s="121"/>
      <c r="BM97" s="121"/>
      <c r="BN97" s="121"/>
      <c r="BO97" s="121"/>
      <c r="BP97" s="121"/>
      <c r="BQ97" s="118">
        <v>91</v>
      </c>
      <c r="BR97" s="123"/>
      <c r="BS97" s="901"/>
      <c r="BT97" s="902"/>
      <c r="BU97" s="902"/>
      <c r="BV97" s="902"/>
      <c r="BW97" s="902"/>
      <c r="BX97" s="902"/>
      <c r="BY97" s="902"/>
      <c r="BZ97" s="902"/>
      <c r="CA97" s="902"/>
      <c r="CB97" s="902"/>
      <c r="CC97" s="902"/>
      <c r="CD97" s="902"/>
      <c r="CE97" s="902"/>
      <c r="CF97" s="902"/>
      <c r="CG97" s="903"/>
      <c r="CH97" s="898"/>
      <c r="CI97" s="899"/>
      <c r="CJ97" s="899"/>
      <c r="CK97" s="899"/>
      <c r="CL97" s="900"/>
      <c r="CM97" s="898"/>
      <c r="CN97" s="899"/>
      <c r="CO97" s="899"/>
      <c r="CP97" s="899"/>
      <c r="CQ97" s="900"/>
      <c r="CR97" s="898"/>
      <c r="CS97" s="899"/>
      <c r="CT97" s="899"/>
      <c r="CU97" s="899"/>
      <c r="CV97" s="900"/>
      <c r="CW97" s="898"/>
      <c r="CX97" s="899"/>
      <c r="CY97" s="899"/>
      <c r="CZ97" s="899"/>
      <c r="DA97" s="900"/>
      <c r="DB97" s="898"/>
      <c r="DC97" s="899"/>
      <c r="DD97" s="899"/>
      <c r="DE97" s="899"/>
      <c r="DF97" s="900"/>
      <c r="DG97" s="898"/>
      <c r="DH97" s="899"/>
      <c r="DI97" s="899"/>
      <c r="DJ97" s="899"/>
      <c r="DK97" s="900"/>
      <c r="DL97" s="898"/>
      <c r="DM97" s="899"/>
      <c r="DN97" s="899"/>
      <c r="DO97" s="899"/>
      <c r="DP97" s="900"/>
      <c r="DQ97" s="898"/>
      <c r="DR97" s="899"/>
      <c r="DS97" s="899"/>
      <c r="DT97" s="899"/>
      <c r="DU97" s="900"/>
      <c r="DV97" s="895"/>
      <c r="DW97" s="896"/>
      <c r="DX97" s="896"/>
      <c r="DY97" s="896"/>
      <c r="DZ97" s="897"/>
      <c r="EA97" s="102"/>
    </row>
    <row r="98" spans="1:131" s="103" customFormat="1" ht="26.25" hidden="1" customHeight="1">
      <c r="A98" s="126"/>
      <c r="B98" s="127"/>
      <c r="C98" s="127"/>
      <c r="D98" s="127"/>
      <c r="E98" s="127"/>
      <c r="F98" s="127"/>
      <c r="G98" s="127"/>
      <c r="H98" s="127"/>
      <c r="I98" s="127"/>
      <c r="J98" s="127"/>
      <c r="K98" s="127"/>
      <c r="L98" s="127"/>
      <c r="M98" s="127"/>
      <c r="N98" s="127"/>
      <c r="O98" s="127"/>
      <c r="P98" s="127"/>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c r="AV98" s="128"/>
      <c r="AW98" s="128"/>
      <c r="AX98" s="128"/>
      <c r="AY98" s="128"/>
      <c r="AZ98" s="129"/>
      <c r="BA98" s="129"/>
      <c r="BB98" s="129"/>
      <c r="BC98" s="129"/>
      <c r="BD98" s="129"/>
      <c r="BE98" s="121"/>
      <c r="BF98" s="121"/>
      <c r="BG98" s="121"/>
      <c r="BH98" s="121"/>
      <c r="BI98" s="121"/>
      <c r="BJ98" s="121"/>
      <c r="BK98" s="121"/>
      <c r="BL98" s="121"/>
      <c r="BM98" s="121"/>
      <c r="BN98" s="121"/>
      <c r="BO98" s="121"/>
      <c r="BP98" s="121"/>
      <c r="BQ98" s="118">
        <v>92</v>
      </c>
      <c r="BR98" s="123"/>
      <c r="BS98" s="901"/>
      <c r="BT98" s="902"/>
      <c r="BU98" s="902"/>
      <c r="BV98" s="902"/>
      <c r="BW98" s="902"/>
      <c r="BX98" s="902"/>
      <c r="BY98" s="902"/>
      <c r="BZ98" s="902"/>
      <c r="CA98" s="902"/>
      <c r="CB98" s="902"/>
      <c r="CC98" s="902"/>
      <c r="CD98" s="902"/>
      <c r="CE98" s="902"/>
      <c r="CF98" s="902"/>
      <c r="CG98" s="903"/>
      <c r="CH98" s="898"/>
      <c r="CI98" s="899"/>
      <c r="CJ98" s="899"/>
      <c r="CK98" s="899"/>
      <c r="CL98" s="900"/>
      <c r="CM98" s="898"/>
      <c r="CN98" s="899"/>
      <c r="CO98" s="899"/>
      <c r="CP98" s="899"/>
      <c r="CQ98" s="900"/>
      <c r="CR98" s="898"/>
      <c r="CS98" s="899"/>
      <c r="CT98" s="899"/>
      <c r="CU98" s="899"/>
      <c r="CV98" s="900"/>
      <c r="CW98" s="898"/>
      <c r="CX98" s="899"/>
      <c r="CY98" s="899"/>
      <c r="CZ98" s="899"/>
      <c r="DA98" s="900"/>
      <c r="DB98" s="898"/>
      <c r="DC98" s="899"/>
      <c r="DD98" s="899"/>
      <c r="DE98" s="899"/>
      <c r="DF98" s="900"/>
      <c r="DG98" s="898"/>
      <c r="DH98" s="899"/>
      <c r="DI98" s="899"/>
      <c r="DJ98" s="899"/>
      <c r="DK98" s="900"/>
      <c r="DL98" s="898"/>
      <c r="DM98" s="899"/>
      <c r="DN98" s="899"/>
      <c r="DO98" s="899"/>
      <c r="DP98" s="900"/>
      <c r="DQ98" s="898"/>
      <c r="DR98" s="899"/>
      <c r="DS98" s="899"/>
      <c r="DT98" s="899"/>
      <c r="DU98" s="900"/>
      <c r="DV98" s="895"/>
      <c r="DW98" s="896"/>
      <c r="DX98" s="896"/>
      <c r="DY98" s="896"/>
      <c r="DZ98" s="897"/>
      <c r="EA98" s="102"/>
    </row>
    <row r="99" spans="1:131" s="103" customFormat="1" ht="26.25" hidden="1" customHeight="1">
      <c r="A99" s="126"/>
      <c r="B99" s="127"/>
      <c r="C99" s="127"/>
      <c r="D99" s="127"/>
      <c r="E99" s="127"/>
      <c r="F99" s="127"/>
      <c r="G99" s="127"/>
      <c r="H99" s="127"/>
      <c r="I99" s="127"/>
      <c r="J99" s="127"/>
      <c r="K99" s="127"/>
      <c r="L99" s="127"/>
      <c r="M99" s="127"/>
      <c r="N99" s="127"/>
      <c r="O99" s="127"/>
      <c r="P99" s="127"/>
      <c r="Q99" s="128"/>
      <c r="R99" s="128"/>
      <c r="S99" s="128"/>
      <c r="T99" s="128"/>
      <c r="U99" s="128"/>
      <c r="V99" s="128"/>
      <c r="W99" s="128"/>
      <c r="X99" s="128"/>
      <c r="Y99" s="128"/>
      <c r="Z99" s="128"/>
      <c r="AA99" s="128"/>
      <c r="AB99" s="128"/>
      <c r="AC99" s="128"/>
      <c r="AD99" s="128"/>
      <c r="AE99" s="128"/>
      <c r="AF99" s="128"/>
      <c r="AG99" s="128"/>
      <c r="AH99" s="128"/>
      <c r="AI99" s="128"/>
      <c r="AJ99" s="128"/>
      <c r="AK99" s="128"/>
      <c r="AL99" s="128"/>
      <c r="AM99" s="128"/>
      <c r="AN99" s="128"/>
      <c r="AO99" s="128"/>
      <c r="AP99" s="128"/>
      <c r="AQ99" s="128"/>
      <c r="AR99" s="128"/>
      <c r="AS99" s="128"/>
      <c r="AT99" s="128"/>
      <c r="AU99" s="128"/>
      <c r="AV99" s="128"/>
      <c r="AW99" s="128"/>
      <c r="AX99" s="128"/>
      <c r="AY99" s="128"/>
      <c r="AZ99" s="129"/>
      <c r="BA99" s="129"/>
      <c r="BB99" s="129"/>
      <c r="BC99" s="129"/>
      <c r="BD99" s="129"/>
      <c r="BE99" s="121"/>
      <c r="BF99" s="121"/>
      <c r="BG99" s="121"/>
      <c r="BH99" s="121"/>
      <c r="BI99" s="121"/>
      <c r="BJ99" s="121"/>
      <c r="BK99" s="121"/>
      <c r="BL99" s="121"/>
      <c r="BM99" s="121"/>
      <c r="BN99" s="121"/>
      <c r="BO99" s="121"/>
      <c r="BP99" s="121"/>
      <c r="BQ99" s="118">
        <v>93</v>
      </c>
      <c r="BR99" s="123"/>
      <c r="BS99" s="901"/>
      <c r="BT99" s="902"/>
      <c r="BU99" s="902"/>
      <c r="BV99" s="902"/>
      <c r="BW99" s="902"/>
      <c r="BX99" s="902"/>
      <c r="BY99" s="902"/>
      <c r="BZ99" s="902"/>
      <c r="CA99" s="902"/>
      <c r="CB99" s="902"/>
      <c r="CC99" s="902"/>
      <c r="CD99" s="902"/>
      <c r="CE99" s="902"/>
      <c r="CF99" s="902"/>
      <c r="CG99" s="903"/>
      <c r="CH99" s="898"/>
      <c r="CI99" s="899"/>
      <c r="CJ99" s="899"/>
      <c r="CK99" s="899"/>
      <c r="CL99" s="900"/>
      <c r="CM99" s="898"/>
      <c r="CN99" s="899"/>
      <c r="CO99" s="899"/>
      <c r="CP99" s="899"/>
      <c r="CQ99" s="900"/>
      <c r="CR99" s="898"/>
      <c r="CS99" s="899"/>
      <c r="CT99" s="899"/>
      <c r="CU99" s="899"/>
      <c r="CV99" s="900"/>
      <c r="CW99" s="898"/>
      <c r="CX99" s="899"/>
      <c r="CY99" s="899"/>
      <c r="CZ99" s="899"/>
      <c r="DA99" s="900"/>
      <c r="DB99" s="898"/>
      <c r="DC99" s="899"/>
      <c r="DD99" s="899"/>
      <c r="DE99" s="899"/>
      <c r="DF99" s="900"/>
      <c r="DG99" s="898"/>
      <c r="DH99" s="899"/>
      <c r="DI99" s="899"/>
      <c r="DJ99" s="899"/>
      <c r="DK99" s="900"/>
      <c r="DL99" s="898"/>
      <c r="DM99" s="899"/>
      <c r="DN99" s="899"/>
      <c r="DO99" s="899"/>
      <c r="DP99" s="900"/>
      <c r="DQ99" s="898"/>
      <c r="DR99" s="899"/>
      <c r="DS99" s="899"/>
      <c r="DT99" s="899"/>
      <c r="DU99" s="900"/>
      <c r="DV99" s="895"/>
      <c r="DW99" s="896"/>
      <c r="DX99" s="896"/>
      <c r="DY99" s="896"/>
      <c r="DZ99" s="897"/>
      <c r="EA99" s="102"/>
    </row>
    <row r="100" spans="1:131" s="103" customFormat="1" ht="26.25" hidden="1" customHeight="1">
      <c r="A100" s="126"/>
      <c r="B100" s="127"/>
      <c r="C100" s="127"/>
      <c r="D100" s="127"/>
      <c r="E100" s="127"/>
      <c r="F100" s="127"/>
      <c r="G100" s="127"/>
      <c r="H100" s="127"/>
      <c r="I100" s="127"/>
      <c r="J100" s="127"/>
      <c r="K100" s="127"/>
      <c r="L100" s="127"/>
      <c r="M100" s="127"/>
      <c r="N100" s="127"/>
      <c r="O100" s="127"/>
      <c r="P100" s="127"/>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128"/>
      <c r="AZ100" s="129"/>
      <c r="BA100" s="129"/>
      <c r="BB100" s="129"/>
      <c r="BC100" s="129"/>
      <c r="BD100" s="129"/>
      <c r="BE100" s="121"/>
      <c r="BF100" s="121"/>
      <c r="BG100" s="121"/>
      <c r="BH100" s="121"/>
      <c r="BI100" s="121"/>
      <c r="BJ100" s="121"/>
      <c r="BK100" s="121"/>
      <c r="BL100" s="121"/>
      <c r="BM100" s="121"/>
      <c r="BN100" s="121"/>
      <c r="BO100" s="121"/>
      <c r="BP100" s="121"/>
      <c r="BQ100" s="118">
        <v>94</v>
      </c>
      <c r="BR100" s="123"/>
      <c r="BS100" s="901"/>
      <c r="BT100" s="902"/>
      <c r="BU100" s="902"/>
      <c r="BV100" s="902"/>
      <c r="BW100" s="902"/>
      <c r="BX100" s="902"/>
      <c r="BY100" s="902"/>
      <c r="BZ100" s="902"/>
      <c r="CA100" s="902"/>
      <c r="CB100" s="902"/>
      <c r="CC100" s="902"/>
      <c r="CD100" s="902"/>
      <c r="CE100" s="902"/>
      <c r="CF100" s="902"/>
      <c r="CG100" s="903"/>
      <c r="CH100" s="898"/>
      <c r="CI100" s="899"/>
      <c r="CJ100" s="899"/>
      <c r="CK100" s="899"/>
      <c r="CL100" s="900"/>
      <c r="CM100" s="898"/>
      <c r="CN100" s="899"/>
      <c r="CO100" s="899"/>
      <c r="CP100" s="899"/>
      <c r="CQ100" s="900"/>
      <c r="CR100" s="898"/>
      <c r="CS100" s="899"/>
      <c r="CT100" s="899"/>
      <c r="CU100" s="899"/>
      <c r="CV100" s="900"/>
      <c r="CW100" s="898"/>
      <c r="CX100" s="899"/>
      <c r="CY100" s="899"/>
      <c r="CZ100" s="899"/>
      <c r="DA100" s="900"/>
      <c r="DB100" s="898"/>
      <c r="DC100" s="899"/>
      <c r="DD100" s="899"/>
      <c r="DE100" s="899"/>
      <c r="DF100" s="900"/>
      <c r="DG100" s="898"/>
      <c r="DH100" s="899"/>
      <c r="DI100" s="899"/>
      <c r="DJ100" s="899"/>
      <c r="DK100" s="900"/>
      <c r="DL100" s="898"/>
      <c r="DM100" s="899"/>
      <c r="DN100" s="899"/>
      <c r="DO100" s="899"/>
      <c r="DP100" s="900"/>
      <c r="DQ100" s="898"/>
      <c r="DR100" s="899"/>
      <c r="DS100" s="899"/>
      <c r="DT100" s="899"/>
      <c r="DU100" s="900"/>
      <c r="DV100" s="895"/>
      <c r="DW100" s="896"/>
      <c r="DX100" s="896"/>
      <c r="DY100" s="896"/>
      <c r="DZ100" s="897"/>
      <c r="EA100" s="102"/>
    </row>
    <row r="101" spans="1:131" s="103" customFormat="1" ht="26.25" hidden="1" customHeight="1">
      <c r="A101" s="126"/>
      <c r="B101" s="127"/>
      <c r="C101" s="127"/>
      <c r="D101" s="127"/>
      <c r="E101" s="127"/>
      <c r="F101" s="127"/>
      <c r="G101" s="127"/>
      <c r="H101" s="127"/>
      <c r="I101" s="127"/>
      <c r="J101" s="127"/>
      <c r="K101" s="127"/>
      <c r="L101" s="127"/>
      <c r="M101" s="127"/>
      <c r="N101" s="127"/>
      <c r="O101" s="127"/>
      <c r="P101" s="127"/>
      <c r="Q101" s="128"/>
      <c r="R101" s="128"/>
      <c r="S101" s="128"/>
      <c r="T101" s="128"/>
      <c r="U101" s="128"/>
      <c r="V101" s="128"/>
      <c r="W101" s="128"/>
      <c r="X101" s="128"/>
      <c r="Y101" s="128"/>
      <c r="Z101" s="128"/>
      <c r="AA101" s="128"/>
      <c r="AB101" s="128"/>
      <c r="AC101" s="128"/>
      <c r="AD101" s="128"/>
      <c r="AE101" s="128"/>
      <c r="AF101" s="128"/>
      <c r="AG101" s="128"/>
      <c r="AH101" s="128"/>
      <c r="AI101" s="128"/>
      <c r="AJ101" s="128"/>
      <c r="AK101" s="128"/>
      <c r="AL101" s="128"/>
      <c r="AM101" s="128"/>
      <c r="AN101" s="128"/>
      <c r="AO101" s="128"/>
      <c r="AP101" s="128"/>
      <c r="AQ101" s="128"/>
      <c r="AR101" s="128"/>
      <c r="AS101" s="128"/>
      <c r="AT101" s="128"/>
      <c r="AU101" s="128"/>
      <c r="AV101" s="128"/>
      <c r="AW101" s="128"/>
      <c r="AX101" s="128"/>
      <c r="AY101" s="128"/>
      <c r="AZ101" s="129"/>
      <c r="BA101" s="129"/>
      <c r="BB101" s="129"/>
      <c r="BC101" s="129"/>
      <c r="BD101" s="129"/>
      <c r="BE101" s="121"/>
      <c r="BF101" s="121"/>
      <c r="BG101" s="121"/>
      <c r="BH101" s="121"/>
      <c r="BI101" s="121"/>
      <c r="BJ101" s="121"/>
      <c r="BK101" s="121"/>
      <c r="BL101" s="121"/>
      <c r="BM101" s="121"/>
      <c r="BN101" s="121"/>
      <c r="BO101" s="121"/>
      <c r="BP101" s="121"/>
      <c r="BQ101" s="118">
        <v>95</v>
      </c>
      <c r="BR101" s="123"/>
      <c r="BS101" s="901"/>
      <c r="BT101" s="902"/>
      <c r="BU101" s="902"/>
      <c r="BV101" s="902"/>
      <c r="BW101" s="902"/>
      <c r="BX101" s="902"/>
      <c r="BY101" s="902"/>
      <c r="BZ101" s="902"/>
      <c r="CA101" s="902"/>
      <c r="CB101" s="902"/>
      <c r="CC101" s="902"/>
      <c r="CD101" s="902"/>
      <c r="CE101" s="902"/>
      <c r="CF101" s="902"/>
      <c r="CG101" s="903"/>
      <c r="CH101" s="898"/>
      <c r="CI101" s="899"/>
      <c r="CJ101" s="899"/>
      <c r="CK101" s="899"/>
      <c r="CL101" s="900"/>
      <c r="CM101" s="898"/>
      <c r="CN101" s="899"/>
      <c r="CO101" s="899"/>
      <c r="CP101" s="899"/>
      <c r="CQ101" s="900"/>
      <c r="CR101" s="898"/>
      <c r="CS101" s="899"/>
      <c r="CT101" s="899"/>
      <c r="CU101" s="899"/>
      <c r="CV101" s="900"/>
      <c r="CW101" s="898"/>
      <c r="CX101" s="899"/>
      <c r="CY101" s="899"/>
      <c r="CZ101" s="899"/>
      <c r="DA101" s="900"/>
      <c r="DB101" s="898"/>
      <c r="DC101" s="899"/>
      <c r="DD101" s="899"/>
      <c r="DE101" s="899"/>
      <c r="DF101" s="900"/>
      <c r="DG101" s="898"/>
      <c r="DH101" s="899"/>
      <c r="DI101" s="899"/>
      <c r="DJ101" s="899"/>
      <c r="DK101" s="900"/>
      <c r="DL101" s="898"/>
      <c r="DM101" s="899"/>
      <c r="DN101" s="899"/>
      <c r="DO101" s="899"/>
      <c r="DP101" s="900"/>
      <c r="DQ101" s="898"/>
      <c r="DR101" s="899"/>
      <c r="DS101" s="899"/>
      <c r="DT101" s="899"/>
      <c r="DU101" s="900"/>
      <c r="DV101" s="895"/>
      <c r="DW101" s="896"/>
      <c r="DX101" s="896"/>
      <c r="DY101" s="896"/>
      <c r="DZ101" s="897"/>
      <c r="EA101" s="102"/>
    </row>
    <row r="102" spans="1:131" s="103" customFormat="1" ht="26.25" customHeight="1" thickBot="1">
      <c r="A102" s="126"/>
      <c r="B102" s="127"/>
      <c r="C102" s="127"/>
      <c r="D102" s="127"/>
      <c r="E102" s="127"/>
      <c r="F102" s="127"/>
      <c r="G102" s="127"/>
      <c r="H102" s="127"/>
      <c r="I102" s="127"/>
      <c r="J102" s="127"/>
      <c r="K102" s="127"/>
      <c r="L102" s="127"/>
      <c r="M102" s="127"/>
      <c r="N102" s="127"/>
      <c r="O102" s="127"/>
      <c r="P102" s="127"/>
      <c r="Q102" s="128"/>
      <c r="R102" s="128"/>
      <c r="S102" s="128"/>
      <c r="T102" s="128"/>
      <c r="U102" s="128"/>
      <c r="V102" s="128"/>
      <c r="W102" s="128"/>
      <c r="X102" s="128"/>
      <c r="Y102" s="128"/>
      <c r="Z102" s="128"/>
      <c r="AA102" s="128"/>
      <c r="AB102" s="128"/>
      <c r="AC102" s="128"/>
      <c r="AD102" s="128"/>
      <c r="AE102" s="128"/>
      <c r="AF102" s="128"/>
      <c r="AG102" s="128"/>
      <c r="AH102" s="128"/>
      <c r="AI102" s="128"/>
      <c r="AJ102" s="128"/>
      <c r="AK102" s="128"/>
      <c r="AL102" s="128"/>
      <c r="AM102" s="128"/>
      <c r="AN102" s="128"/>
      <c r="AO102" s="128"/>
      <c r="AP102" s="128"/>
      <c r="AQ102" s="128"/>
      <c r="AR102" s="128"/>
      <c r="AS102" s="128"/>
      <c r="AT102" s="128"/>
      <c r="AU102" s="128"/>
      <c r="AV102" s="128"/>
      <c r="AW102" s="128"/>
      <c r="AX102" s="128"/>
      <c r="AY102" s="128"/>
      <c r="AZ102" s="129"/>
      <c r="BA102" s="129"/>
      <c r="BB102" s="129"/>
      <c r="BC102" s="129"/>
      <c r="BD102" s="129"/>
      <c r="BE102" s="121"/>
      <c r="BF102" s="121"/>
      <c r="BG102" s="121"/>
      <c r="BH102" s="121"/>
      <c r="BI102" s="121"/>
      <c r="BJ102" s="121"/>
      <c r="BK102" s="121"/>
      <c r="BL102" s="121"/>
      <c r="BM102" s="121"/>
      <c r="BN102" s="121"/>
      <c r="BO102" s="121"/>
      <c r="BP102" s="121"/>
      <c r="BQ102" s="120" t="s">
        <v>332</v>
      </c>
      <c r="BR102" s="828" t="s">
        <v>365</v>
      </c>
      <c r="BS102" s="829"/>
      <c r="BT102" s="829"/>
      <c r="BU102" s="829"/>
      <c r="BV102" s="829"/>
      <c r="BW102" s="829"/>
      <c r="BX102" s="829"/>
      <c r="BY102" s="829"/>
      <c r="BZ102" s="829"/>
      <c r="CA102" s="829"/>
      <c r="CB102" s="829"/>
      <c r="CC102" s="829"/>
      <c r="CD102" s="829"/>
      <c r="CE102" s="829"/>
      <c r="CF102" s="829"/>
      <c r="CG102" s="830"/>
      <c r="CH102" s="927"/>
      <c r="CI102" s="928"/>
      <c r="CJ102" s="928"/>
      <c r="CK102" s="928"/>
      <c r="CL102" s="929"/>
      <c r="CM102" s="927"/>
      <c r="CN102" s="928"/>
      <c r="CO102" s="928"/>
      <c r="CP102" s="928"/>
      <c r="CQ102" s="929"/>
      <c r="CR102" s="930">
        <v>105</v>
      </c>
      <c r="CS102" s="888"/>
      <c r="CT102" s="888"/>
      <c r="CU102" s="888"/>
      <c r="CV102" s="931"/>
      <c r="CW102" s="930">
        <v>60</v>
      </c>
      <c r="CX102" s="888"/>
      <c r="CY102" s="888"/>
      <c r="CZ102" s="888"/>
      <c r="DA102" s="931"/>
      <c r="DB102" s="930" t="s">
        <v>326</v>
      </c>
      <c r="DC102" s="888"/>
      <c r="DD102" s="888"/>
      <c r="DE102" s="888"/>
      <c r="DF102" s="931"/>
      <c r="DG102" s="930" t="s">
        <v>326</v>
      </c>
      <c r="DH102" s="888"/>
      <c r="DI102" s="888"/>
      <c r="DJ102" s="888"/>
      <c r="DK102" s="931"/>
      <c r="DL102" s="930">
        <v>84</v>
      </c>
      <c r="DM102" s="888"/>
      <c r="DN102" s="888"/>
      <c r="DO102" s="888"/>
      <c r="DP102" s="931"/>
      <c r="DQ102" s="930">
        <v>25</v>
      </c>
      <c r="DR102" s="888"/>
      <c r="DS102" s="888"/>
      <c r="DT102" s="888"/>
      <c r="DU102" s="931"/>
      <c r="DV102" s="954"/>
      <c r="DW102" s="955"/>
      <c r="DX102" s="955"/>
      <c r="DY102" s="955"/>
      <c r="DZ102" s="956"/>
      <c r="EA102" s="102"/>
    </row>
    <row r="103" spans="1:131" s="103" customFormat="1" ht="26.25" customHeight="1">
      <c r="A103" s="126"/>
      <c r="B103" s="127"/>
      <c r="C103" s="127"/>
      <c r="D103" s="127"/>
      <c r="E103" s="127"/>
      <c r="F103" s="127"/>
      <c r="G103" s="127"/>
      <c r="H103" s="127"/>
      <c r="I103" s="127"/>
      <c r="J103" s="127"/>
      <c r="K103" s="127"/>
      <c r="L103" s="127"/>
      <c r="M103" s="127"/>
      <c r="N103" s="127"/>
      <c r="O103" s="127"/>
      <c r="P103" s="127"/>
      <c r="Q103" s="128"/>
      <c r="R103" s="128"/>
      <c r="S103" s="128"/>
      <c r="T103" s="128"/>
      <c r="U103" s="128"/>
      <c r="V103" s="128"/>
      <c r="W103" s="128"/>
      <c r="X103" s="128"/>
      <c r="Y103" s="128"/>
      <c r="Z103" s="128"/>
      <c r="AA103" s="128"/>
      <c r="AB103" s="128"/>
      <c r="AC103" s="128"/>
      <c r="AD103" s="128"/>
      <c r="AE103" s="128"/>
      <c r="AF103" s="128"/>
      <c r="AG103" s="128"/>
      <c r="AH103" s="128"/>
      <c r="AI103" s="128"/>
      <c r="AJ103" s="128"/>
      <c r="AK103" s="128"/>
      <c r="AL103" s="128"/>
      <c r="AM103" s="128"/>
      <c r="AN103" s="128"/>
      <c r="AO103" s="128"/>
      <c r="AP103" s="128"/>
      <c r="AQ103" s="128"/>
      <c r="AR103" s="128"/>
      <c r="AS103" s="128"/>
      <c r="AT103" s="128"/>
      <c r="AU103" s="128"/>
      <c r="AV103" s="128"/>
      <c r="AW103" s="128"/>
      <c r="AX103" s="128"/>
      <c r="AY103" s="128"/>
      <c r="AZ103" s="129"/>
      <c r="BA103" s="129"/>
      <c r="BB103" s="129"/>
      <c r="BC103" s="129"/>
      <c r="BD103" s="129"/>
      <c r="BE103" s="121"/>
      <c r="BF103" s="121"/>
      <c r="BG103" s="121"/>
      <c r="BH103" s="121"/>
      <c r="BI103" s="121"/>
      <c r="BJ103" s="121"/>
      <c r="BK103" s="121"/>
      <c r="BL103" s="121"/>
      <c r="BM103" s="121"/>
      <c r="BN103" s="121"/>
      <c r="BO103" s="121"/>
      <c r="BP103" s="121"/>
      <c r="BQ103" s="957" t="s">
        <v>366</v>
      </c>
      <c r="BR103" s="957"/>
      <c r="BS103" s="957"/>
      <c r="BT103" s="957"/>
      <c r="BU103" s="957"/>
      <c r="BV103" s="957"/>
      <c r="BW103" s="957"/>
      <c r="BX103" s="957"/>
      <c r="BY103" s="957"/>
      <c r="BZ103" s="957"/>
      <c r="CA103" s="957"/>
      <c r="CB103" s="957"/>
      <c r="CC103" s="957"/>
      <c r="CD103" s="957"/>
      <c r="CE103" s="957"/>
      <c r="CF103" s="957"/>
      <c r="CG103" s="957"/>
      <c r="CH103" s="957"/>
      <c r="CI103" s="957"/>
      <c r="CJ103" s="957"/>
      <c r="CK103" s="957"/>
      <c r="CL103" s="957"/>
      <c r="CM103" s="957"/>
      <c r="CN103" s="957"/>
      <c r="CO103" s="957"/>
      <c r="CP103" s="957"/>
      <c r="CQ103" s="957"/>
      <c r="CR103" s="957"/>
      <c r="CS103" s="957"/>
      <c r="CT103" s="957"/>
      <c r="CU103" s="957"/>
      <c r="CV103" s="957"/>
      <c r="CW103" s="957"/>
      <c r="CX103" s="957"/>
      <c r="CY103" s="957"/>
      <c r="CZ103" s="957"/>
      <c r="DA103" s="957"/>
      <c r="DB103" s="957"/>
      <c r="DC103" s="957"/>
      <c r="DD103" s="957"/>
      <c r="DE103" s="957"/>
      <c r="DF103" s="957"/>
      <c r="DG103" s="957"/>
      <c r="DH103" s="957"/>
      <c r="DI103" s="957"/>
      <c r="DJ103" s="957"/>
      <c r="DK103" s="957"/>
      <c r="DL103" s="957"/>
      <c r="DM103" s="957"/>
      <c r="DN103" s="957"/>
      <c r="DO103" s="957"/>
      <c r="DP103" s="957"/>
      <c r="DQ103" s="957"/>
      <c r="DR103" s="957"/>
      <c r="DS103" s="957"/>
      <c r="DT103" s="957"/>
      <c r="DU103" s="957"/>
      <c r="DV103" s="957"/>
      <c r="DW103" s="957"/>
      <c r="DX103" s="957"/>
      <c r="DY103" s="957"/>
      <c r="DZ103" s="957"/>
      <c r="EA103" s="102"/>
    </row>
    <row r="104" spans="1:131" s="103" customFormat="1" ht="26.25" customHeight="1">
      <c r="A104" s="126"/>
      <c r="B104" s="127"/>
      <c r="C104" s="127"/>
      <c r="D104" s="127"/>
      <c r="E104" s="127"/>
      <c r="F104" s="127"/>
      <c r="G104" s="127"/>
      <c r="H104" s="127"/>
      <c r="I104" s="127"/>
      <c r="J104" s="127"/>
      <c r="K104" s="127"/>
      <c r="L104" s="127"/>
      <c r="M104" s="127"/>
      <c r="N104" s="127"/>
      <c r="O104" s="127"/>
      <c r="P104" s="127"/>
      <c r="Q104" s="128"/>
      <c r="R104" s="128"/>
      <c r="S104" s="128"/>
      <c r="T104" s="128"/>
      <c r="U104" s="128"/>
      <c r="V104" s="128"/>
      <c r="W104" s="128"/>
      <c r="X104" s="128"/>
      <c r="Y104" s="128"/>
      <c r="Z104" s="128"/>
      <c r="AA104" s="128"/>
      <c r="AB104" s="128"/>
      <c r="AC104" s="128"/>
      <c r="AD104" s="128"/>
      <c r="AE104" s="128"/>
      <c r="AF104" s="128"/>
      <c r="AG104" s="128"/>
      <c r="AH104" s="128"/>
      <c r="AI104" s="128"/>
      <c r="AJ104" s="128"/>
      <c r="AK104" s="128"/>
      <c r="AL104" s="128"/>
      <c r="AM104" s="128"/>
      <c r="AN104" s="128"/>
      <c r="AO104" s="128"/>
      <c r="AP104" s="128"/>
      <c r="AQ104" s="128"/>
      <c r="AR104" s="128"/>
      <c r="AS104" s="128"/>
      <c r="AT104" s="128"/>
      <c r="AU104" s="128"/>
      <c r="AV104" s="128"/>
      <c r="AW104" s="128"/>
      <c r="AX104" s="128"/>
      <c r="AY104" s="128"/>
      <c r="AZ104" s="129"/>
      <c r="BA104" s="129"/>
      <c r="BB104" s="129"/>
      <c r="BC104" s="129"/>
      <c r="BD104" s="129"/>
      <c r="BE104" s="121"/>
      <c r="BF104" s="121"/>
      <c r="BG104" s="121"/>
      <c r="BH104" s="121"/>
      <c r="BI104" s="121"/>
      <c r="BJ104" s="121"/>
      <c r="BK104" s="121"/>
      <c r="BL104" s="121"/>
      <c r="BM104" s="121"/>
      <c r="BN104" s="121"/>
      <c r="BO104" s="121"/>
      <c r="BP104" s="121"/>
      <c r="BQ104" s="958" t="s">
        <v>367</v>
      </c>
      <c r="BR104" s="958"/>
      <c r="BS104" s="958"/>
      <c r="BT104" s="958"/>
      <c r="BU104" s="958"/>
      <c r="BV104" s="958"/>
      <c r="BW104" s="958"/>
      <c r="BX104" s="958"/>
      <c r="BY104" s="958"/>
      <c r="BZ104" s="958"/>
      <c r="CA104" s="958"/>
      <c r="CB104" s="958"/>
      <c r="CC104" s="958"/>
      <c r="CD104" s="958"/>
      <c r="CE104" s="958"/>
      <c r="CF104" s="958"/>
      <c r="CG104" s="958"/>
      <c r="CH104" s="958"/>
      <c r="CI104" s="958"/>
      <c r="CJ104" s="958"/>
      <c r="CK104" s="958"/>
      <c r="CL104" s="958"/>
      <c r="CM104" s="958"/>
      <c r="CN104" s="958"/>
      <c r="CO104" s="958"/>
      <c r="CP104" s="958"/>
      <c r="CQ104" s="958"/>
      <c r="CR104" s="958"/>
      <c r="CS104" s="958"/>
      <c r="CT104" s="958"/>
      <c r="CU104" s="958"/>
      <c r="CV104" s="958"/>
      <c r="CW104" s="958"/>
      <c r="CX104" s="958"/>
      <c r="CY104" s="958"/>
      <c r="CZ104" s="958"/>
      <c r="DA104" s="958"/>
      <c r="DB104" s="958"/>
      <c r="DC104" s="958"/>
      <c r="DD104" s="958"/>
      <c r="DE104" s="958"/>
      <c r="DF104" s="958"/>
      <c r="DG104" s="958"/>
      <c r="DH104" s="958"/>
      <c r="DI104" s="958"/>
      <c r="DJ104" s="958"/>
      <c r="DK104" s="958"/>
      <c r="DL104" s="958"/>
      <c r="DM104" s="958"/>
      <c r="DN104" s="958"/>
      <c r="DO104" s="958"/>
      <c r="DP104" s="958"/>
      <c r="DQ104" s="958"/>
      <c r="DR104" s="958"/>
      <c r="DS104" s="958"/>
      <c r="DT104" s="958"/>
      <c r="DU104" s="958"/>
      <c r="DV104" s="958"/>
      <c r="DW104" s="958"/>
      <c r="DX104" s="958"/>
      <c r="DY104" s="958"/>
      <c r="DZ104" s="958"/>
      <c r="EA104" s="102"/>
    </row>
    <row r="105" spans="1:131" s="103" customFormat="1" ht="11.25" customHeight="1">
      <c r="A105" s="121"/>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c r="AN105" s="121"/>
      <c r="AO105" s="121"/>
      <c r="AP105" s="121"/>
      <c r="AQ105" s="121"/>
      <c r="AR105" s="121"/>
      <c r="AS105" s="121"/>
      <c r="AT105" s="121"/>
      <c r="AU105" s="121"/>
      <c r="AV105" s="121"/>
      <c r="AW105" s="121"/>
      <c r="AX105" s="121"/>
      <c r="AY105" s="121"/>
      <c r="AZ105" s="121"/>
      <c r="BA105" s="121"/>
      <c r="BB105" s="121"/>
      <c r="BC105" s="121"/>
      <c r="BD105" s="121"/>
      <c r="BE105" s="121"/>
      <c r="BF105" s="121"/>
      <c r="BG105" s="121"/>
      <c r="BH105" s="121"/>
      <c r="BI105" s="121"/>
      <c r="BJ105" s="121"/>
      <c r="BK105" s="121"/>
      <c r="BL105" s="121"/>
      <c r="BM105" s="121"/>
      <c r="BN105" s="121"/>
      <c r="BO105" s="121"/>
      <c r="BP105" s="121"/>
      <c r="BQ105" s="124"/>
      <c r="BR105" s="124"/>
      <c r="BS105" s="124"/>
      <c r="BT105" s="124"/>
      <c r="BU105" s="124"/>
      <c r="BV105" s="124"/>
      <c r="BW105" s="124"/>
      <c r="BX105" s="124"/>
      <c r="BY105" s="124"/>
      <c r="BZ105" s="124"/>
      <c r="CA105" s="124"/>
      <c r="CB105" s="124"/>
      <c r="CC105" s="124"/>
      <c r="CD105" s="124"/>
      <c r="CE105" s="124"/>
      <c r="CF105" s="124"/>
      <c r="CG105" s="124"/>
      <c r="CH105" s="124"/>
      <c r="CI105" s="124"/>
      <c r="CJ105" s="124"/>
      <c r="CK105" s="124"/>
      <c r="CL105" s="124"/>
      <c r="CM105" s="124"/>
      <c r="CN105" s="124"/>
      <c r="CO105" s="124"/>
      <c r="CP105" s="124"/>
      <c r="CQ105" s="124"/>
      <c r="CR105" s="124"/>
      <c r="CS105" s="124"/>
      <c r="CT105" s="124"/>
      <c r="CU105" s="124"/>
      <c r="CV105" s="124"/>
      <c r="CW105" s="124"/>
      <c r="CX105" s="124"/>
      <c r="CY105" s="124"/>
      <c r="CZ105" s="124"/>
      <c r="DA105" s="124"/>
      <c r="DB105" s="124"/>
      <c r="DC105" s="124"/>
      <c r="DD105" s="124"/>
      <c r="DE105" s="124"/>
      <c r="DF105" s="124"/>
      <c r="DG105" s="124"/>
      <c r="DH105" s="124"/>
      <c r="DI105" s="124"/>
      <c r="DJ105" s="124"/>
      <c r="DK105" s="124"/>
      <c r="DL105" s="124"/>
      <c r="DM105" s="124"/>
      <c r="DN105" s="124"/>
      <c r="DO105" s="124"/>
      <c r="DP105" s="124"/>
      <c r="DQ105" s="124"/>
      <c r="DR105" s="124"/>
      <c r="DS105" s="124"/>
      <c r="DT105" s="124"/>
      <c r="DU105" s="124"/>
      <c r="DV105" s="124"/>
      <c r="DW105" s="124"/>
      <c r="DX105" s="124"/>
      <c r="DY105" s="124"/>
      <c r="DZ105" s="124"/>
      <c r="EA105" s="102"/>
    </row>
    <row r="106" spans="1:131" s="103" customFormat="1" ht="11.25" customHeight="1">
      <c r="A106" s="130"/>
      <c r="B106" s="130"/>
      <c r="C106" s="130"/>
      <c r="D106" s="130"/>
      <c r="E106" s="130"/>
      <c r="F106" s="130"/>
      <c r="G106" s="130"/>
      <c r="H106" s="130"/>
      <c r="I106" s="130"/>
      <c r="J106" s="130"/>
      <c r="K106" s="130"/>
      <c r="L106" s="130"/>
      <c r="M106" s="130"/>
      <c r="N106" s="130"/>
      <c r="O106" s="130"/>
      <c r="P106" s="130"/>
      <c r="Q106" s="130"/>
      <c r="R106" s="130"/>
      <c r="S106" s="130"/>
      <c r="T106" s="130"/>
      <c r="U106" s="130"/>
      <c r="V106" s="130"/>
      <c r="W106" s="130"/>
      <c r="X106" s="130"/>
      <c r="Y106" s="130"/>
      <c r="Z106" s="130"/>
      <c r="AA106" s="130"/>
      <c r="AB106" s="130"/>
      <c r="AC106" s="130"/>
      <c r="AD106" s="130"/>
      <c r="AE106" s="130"/>
      <c r="AF106" s="130"/>
      <c r="AG106" s="130"/>
      <c r="AH106" s="130"/>
      <c r="AI106" s="130"/>
      <c r="AJ106" s="130"/>
      <c r="AK106" s="130"/>
      <c r="AL106" s="130"/>
      <c r="AM106" s="130"/>
      <c r="AN106" s="130"/>
      <c r="AO106" s="130"/>
      <c r="AP106" s="130"/>
      <c r="AQ106" s="130"/>
      <c r="AR106" s="130"/>
      <c r="AS106" s="130"/>
      <c r="AT106" s="130"/>
      <c r="AU106" s="130"/>
      <c r="AV106" s="130"/>
      <c r="AW106" s="130"/>
      <c r="AX106" s="130"/>
      <c r="AY106" s="130"/>
      <c r="AZ106" s="130"/>
      <c r="BA106" s="130"/>
      <c r="BB106" s="130"/>
      <c r="BC106" s="130"/>
      <c r="BD106" s="130"/>
      <c r="BE106" s="130"/>
      <c r="BF106" s="130"/>
      <c r="BG106" s="130"/>
      <c r="BH106" s="130"/>
      <c r="BI106" s="130"/>
      <c r="BJ106" s="130"/>
      <c r="BK106" s="130"/>
      <c r="BL106" s="130"/>
      <c r="BM106" s="130"/>
      <c r="BN106" s="130"/>
      <c r="BO106" s="130"/>
      <c r="BP106" s="130"/>
      <c r="BQ106" s="124"/>
      <c r="BR106" s="124"/>
      <c r="BS106" s="124"/>
      <c r="BT106" s="124"/>
      <c r="BU106" s="124"/>
      <c r="BV106" s="124"/>
      <c r="BW106" s="124"/>
      <c r="BX106" s="124"/>
      <c r="BY106" s="124"/>
      <c r="BZ106" s="124"/>
      <c r="CA106" s="124"/>
      <c r="CB106" s="124"/>
      <c r="CC106" s="124"/>
      <c r="CD106" s="124"/>
      <c r="CE106" s="124"/>
      <c r="CF106" s="124"/>
      <c r="CG106" s="124"/>
      <c r="CH106" s="124"/>
      <c r="CI106" s="124"/>
      <c r="CJ106" s="124"/>
      <c r="CK106" s="124"/>
      <c r="CL106" s="124"/>
      <c r="CM106" s="124"/>
      <c r="CN106" s="124"/>
      <c r="CO106" s="124"/>
      <c r="CP106" s="124"/>
      <c r="CQ106" s="124"/>
      <c r="CR106" s="124"/>
      <c r="CS106" s="124"/>
      <c r="CT106" s="124"/>
      <c r="CU106" s="124"/>
      <c r="CV106" s="124"/>
      <c r="CW106" s="124"/>
      <c r="CX106" s="124"/>
      <c r="CY106" s="124"/>
      <c r="CZ106" s="124"/>
      <c r="DA106" s="124"/>
      <c r="DB106" s="124"/>
      <c r="DC106" s="124"/>
      <c r="DD106" s="124"/>
      <c r="DE106" s="124"/>
      <c r="DF106" s="124"/>
      <c r="DG106" s="124"/>
      <c r="DH106" s="124"/>
      <c r="DI106" s="124"/>
      <c r="DJ106" s="124"/>
      <c r="DK106" s="124"/>
      <c r="DL106" s="124"/>
      <c r="DM106" s="124"/>
      <c r="DN106" s="124"/>
      <c r="DO106" s="124"/>
      <c r="DP106" s="124"/>
      <c r="DQ106" s="124"/>
      <c r="DR106" s="124"/>
      <c r="DS106" s="124"/>
      <c r="DT106" s="124"/>
      <c r="DU106" s="124"/>
      <c r="DV106" s="124"/>
      <c r="DW106" s="124"/>
      <c r="DX106" s="124"/>
      <c r="DY106" s="124"/>
      <c r="DZ106" s="124"/>
      <c r="EA106" s="102"/>
    </row>
    <row r="107" spans="1:131" s="102" customFormat="1" ht="26.25" customHeight="1" thickBot="1">
      <c r="A107" s="131" t="s">
        <v>368</v>
      </c>
      <c r="B107" s="132"/>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31" t="s">
        <v>369</v>
      </c>
      <c r="AV107" s="132"/>
      <c r="AW107" s="132"/>
      <c r="AX107" s="132"/>
      <c r="AY107" s="132"/>
      <c r="AZ107" s="132"/>
      <c r="BA107" s="132"/>
      <c r="BB107" s="132"/>
      <c r="BC107" s="132"/>
      <c r="BD107" s="132"/>
      <c r="BE107" s="132"/>
      <c r="BF107" s="132"/>
      <c r="BG107" s="132"/>
      <c r="BH107" s="132"/>
      <c r="BI107" s="132"/>
      <c r="BJ107" s="132"/>
      <c r="BK107" s="132"/>
      <c r="BL107" s="132"/>
      <c r="BM107" s="132"/>
      <c r="BN107" s="132"/>
      <c r="BO107" s="132"/>
      <c r="BP107" s="132"/>
      <c r="BQ107" s="132"/>
      <c r="BR107" s="132"/>
      <c r="BS107" s="132"/>
      <c r="BT107" s="132"/>
      <c r="BU107" s="132"/>
      <c r="BV107" s="132"/>
      <c r="BW107" s="132"/>
      <c r="BX107" s="132"/>
      <c r="BY107" s="132"/>
      <c r="BZ107" s="132"/>
      <c r="CA107" s="132"/>
      <c r="CB107" s="132"/>
      <c r="CC107" s="132"/>
      <c r="CD107" s="132"/>
      <c r="CE107" s="132"/>
      <c r="CF107" s="132"/>
      <c r="CG107" s="132"/>
      <c r="CH107" s="132"/>
      <c r="CI107" s="132"/>
      <c r="CJ107" s="132"/>
      <c r="CK107" s="132"/>
      <c r="CL107" s="132"/>
      <c r="CM107" s="132"/>
      <c r="CN107" s="132"/>
      <c r="CO107" s="132"/>
      <c r="CP107" s="132"/>
      <c r="CQ107" s="132"/>
      <c r="CR107" s="132"/>
      <c r="CS107" s="132"/>
      <c r="CT107" s="132"/>
      <c r="CU107" s="132"/>
      <c r="CV107" s="132"/>
      <c r="CW107" s="132"/>
      <c r="CX107" s="132"/>
      <c r="CY107" s="132"/>
      <c r="CZ107" s="132"/>
      <c r="DA107" s="132"/>
      <c r="DB107" s="132"/>
      <c r="DC107" s="132"/>
      <c r="DD107" s="132"/>
      <c r="DE107" s="132"/>
      <c r="DF107" s="132"/>
      <c r="DG107" s="132"/>
      <c r="DH107" s="132"/>
      <c r="DI107" s="132"/>
      <c r="DJ107" s="132"/>
      <c r="DK107" s="132"/>
      <c r="DL107" s="132"/>
      <c r="DM107" s="132"/>
      <c r="DN107" s="132"/>
      <c r="DO107" s="132"/>
      <c r="DP107" s="132"/>
      <c r="DQ107" s="132"/>
      <c r="DR107" s="132"/>
      <c r="DS107" s="132"/>
      <c r="DT107" s="132"/>
      <c r="DU107" s="132"/>
      <c r="DV107" s="132"/>
      <c r="DW107" s="132"/>
      <c r="DX107" s="132"/>
      <c r="DY107" s="132"/>
      <c r="DZ107" s="132"/>
    </row>
    <row r="108" spans="1:131" s="102" customFormat="1" ht="26.25" customHeight="1">
      <c r="A108" s="959" t="s">
        <v>370</v>
      </c>
      <c r="B108" s="960"/>
      <c r="C108" s="960"/>
      <c r="D108" s="960"/>
      <c r="E108" s="960"/>
      <c r="F108" s="960"/>
      <c r="G108" s="960"/>
      <c r="H108" s="960"/>
      <c r="I108" s="960"/>
      <c r="J108" s="960"/>
      <c r="K108" s="960"/>
      <c r="L108" s="960"/>
      <c r="M108" s="960"/>
      <c r="N108" s="960"/>
      <c r="O108" s="960"/>
      <c r="P108" s="960"/>
      <c r="Q108" s="960"/>
      <c r="R108" s="960"/>
      <c r="S108" s="960"/>
      <c r="T108" s="960"/>
      <c r="U108" s="960"/>
      <c r="V108" s="960"/>
      <c r="W108" s="960"/>
      <c r="X108" s="960"/>
      <c r="Y108" s="960"/>
      <c r="Z108" s="960"/>
      <c r="AA108" s="960"/>
      <c r="AB108" s="960"/>
      <c r="AC108" s="960"/>
      <c r="AD108" s="960"/>
      <c r="AE108" s="960"/>
      <c r="AF108" s="960"/>
      <c r="AG108" s="960"/>
      <c r="AH108" s="960"/>
      <c r="AI108" s="960"/>
      <c r="AJ108" s="960"/>
      <c r="AK108" s="960"/>
      <c r="AL108" s="960"/>
      <c r="AM108" s="960"/>
      <c r="AN108" s="960"/>
      <c r="AO108" s="960"/>
      <c r="AP108" s="960"/>
      <c r="AQ108" s="960"/>
      <c r="AR108" s="960"/>
      <c r="AS108" s="960"/>
      <c r="AT108" s="961"/>
      <c r="AU108" s="959" t="s">
        <v>371</v>
      </c>
      <c r="AV108" s="960"/>
      <c r="AW108" s="960"/>
      <c r="AX108" s="960"/>
      <c r="AY108" s="960"/>
      <c r="AZ108" s="960"/>
      <c r="BA108" s="960"/>
      <c r="BB108" s="960"/>
      <c r="BC108" s="960"/>
      <c r="BD108" s="960"/>
      <c r="BE108" s="960"/>
      <c r="BF108" s="960"/>
      <c r="BG108" s="960"/>
      <c r="BH108" s="960"/>
      <c r="BI108" s="960"/>
      <c r="BJ108" s="960"/>
      <c r="BK108" s="960"/>
      <c r="BL108" s="960"/>
      <c r="BM108" s="960"/>
      <c r="BN108" s="960"/>
      <c r="BO108" s="960"/>
      <c r="BP108" s="960"/>
      <c r="BQ108" s="960"/>
      <c r="BR108" s="960"/>
      <c r="BS108" s="960"/>
      <c r="BT108" s="960"/>
      <c r="BU108" s="960"/>
      <c r="BV108" s="960"/>
      <c r="BW108" s="960"/>
      <c r="BX108" s="960"/>
      <c r="BY108" s="960"/>
      <c r="BZ108" s="960"/>
      <c r="CA108" s="960"/>
      <c r="CB108" s="960"/>
      <c r="CC108" s="960"/>
      <c r="CD108" s="960"/>
      <c r="CE108" s="960"/>
      <c r="CF108" s="960"/>
      <c r="CG108" s="960"/>
      <c r="CH108" s="960"/>
      <c r="CI108" s="960"/>
      <c r="CJ108" s="960"/>
      <c r="CK108" s="960"/>
      <c r="CL108" s="960"/>
      <c r="CM108" s="960"/>
      <c r="CN108" s="960"/>
      <c r="CO108" s="960"/>
      <c r="CP108" s="960"/>
      <c r="CQ108" s="960"/>
      <c r="CR108" s="960"/>
      <c r="CS108" s="960"/>
      <c r="CT108" s="960"/>
      <c r="CU108" s="960"/>
      <c r="CV108" s="960"/>
      <c r="CW108" s="960"/>
      <c r="CX108" s="960"/>
      <c r="CY108" s="960"/>
      <c r="CZ108" s="960"/>
      <c r="DA108" s="960"/>
      <c r="DB108" s="960"/>
      <c r="DC108" s="960"/>
      <c r="DD108" s="960"/>
      <c r="DE108" s="960"/>
      <c r="DF108" s="960"/>
      <c r="DG108" s="960"/>
      <c r="DH108" s="960"/>
      <c r="DI108" s="960"/>
      <c r="DJ108" s="960"/>
      <c r="DK108" s="960"/>
      <c r="DL108" s="960"/>
      <c r="DM108" s="960"/>
      <c r="DN108" s="960"/>
      <c r="DO108" s="960"/>
      <c r="DP108" s="960"/>
      <c r="DQ108" s="960"/>
      <c r="DR108" s="960"/>
      <c r="DS108" s="960"/>
      <c r="DT108" s="960"/>
      <c r="DU108" s="960"/>
      <c r="DV108" s="960"/>
      <c r="DW108" s="960"/>
      <c r="DX108" s="960"/>
      <c r="DY108" s="960"/>
      <c r="DZ108" s="961"/>
    </row>
    <row r="109" spans="1:131" s="102" customFormat="1" ht="26.25" customHeight="1">
      <c r="A109" s="952" t="s">
        <v>372</v>
      </c>
      <c r="B109" s="933"/>
      <c r="C109" s="933"/>
      <c r="D109" s="933"/>
      <c r="E109" s="933"/>
      <c r="F109" s="933"/>
      <c r="G109" s="933"/>
      <c r="H109" s="933"/>
      <c r="I109" s="933"/>
      <c r="J109" s="933"/>
      <c r="K109" s="933"/>
      <c r="L109" s="933"/>
      <c r="M109" s="933"/>
      <c r="N109" s="933"/>
      <c r="O109" s="933"/>
      <c r="P109" s="933"/>
      <c r="Q109" s="933"/>
      <c r="R109" s="933"/>
      <c r="S109" s="933"/>
      <c r="T109" s="933"/>
      <c r="U109" s="933"/>
      <c r="V109" s="933"/>
      <c r="W109" s="933"/>
      <c r="X109" s="933"/>
      <c r="Y109" s="933"/>
      <c r="Z109" s="934"/>
      <c r="AA109" s="932" t="s">
        <v>373</v>
      </c>
      <c r="AB109" s="933"/>
      <c r="AC109" s="933"/>
      <c r="AD109" s="933"/>
      <c r="AE109" s="934"/>
      <c r="AF109" s="932" t="s">
        <v>242</v>
      </c>
      <c r="AG109" s="933"/>
      <c r="AH109" s="933"/>
      <c r="AI109" s="933"/>
      <c r="AJ109" s="934"/>
      <c r="AK109" s="932" t="s">
        <v>241</v>
      </c>
      <c r="AL109" s="933"/>
      <c r="AM109" s="933"/>
      <c r="AN109" s="933"/>
      <c r="AO109" s="934"/>
      <c r="AP109" s="932" t="s">
        <v>374</v>
      </c>
      <c r="AQ109" s="933"/>
      <c r="AR109" s="933"/>
      <c r="AS109" s="933"/>
      <c r="AT109" s="935"/>
      <c r="AU109" s="952" t="s">
        <v>372</v>
      </c>
      <c r="AV109" s="933"/>
      <c r="AW109" s="933"/>
      <c r="AX109" s="933"/>
      <c r="AY109" s="933"/>
      <c r="AZ109" s="933"/>
      <c r="BA109" s="933"/>
      <c r="BB109" s="933"/>
      <c r="BC109" s="933"/>
      <c r="BD109" s="933"/>
      <c r="BE109" s="933"/>
      <c r="BF109" s="933"/>
      <c r="BG109" s="933"/>
      <c r="BH109" s="933"/>
      <c r="BI109" s="933"/>
      <c r="BJ109" s="933"/>
      <c r="BK109" s="933"/>
      <c r="BL109" s="933"/>
      <c r="BM109" s="933"/>
      <c r="BN109" s="933"/>
      <c r="BO109" s="933"/>
      <c r="BP109" s="934"/>
      <c r="BQ109" s="932" t="s">
        <v>373</v>
      </c>
      <c r="BR109" s="933"/>
      <c r="BS109" s="933"/>
      <c r="BT109" s="933"/>
      <c r="BU109" s="934"/>
      <c r="BV109" s="932" t="s">
        <v>242</v>
      </c>
      <c r="BW109" s="933"/>
      <c r="BX109" s="933"/>
      <c r="BY109" s="933"/>
      <c r="BZ109" s="934"/>
      <c r="CA109" s="932" t="s">
        <v>241</v>
      </c>
      <c r="CB109" s="933"/>
      <c r="CC109" s="933"/>
      <c r="CD109" s="933"/>
      <c r="CE109" s="934"/>
      <c r="CF109" s="953" t="s">
        <v>374</v>
      </c>
      <c r="CG109" s="953"/>
      <c r="CH109" s="953"/>
      <c r="CI109" s="953"/>
      <c r="CJ109" s="953"/>
      <c r="CK109" s="932" t="s">
        <v>375</v>
      </c>
      <c r="CL109" s="933"/>
      <c r="CM109" s="933"/>
      <c r="CN109" s="933"/>
      <c r="CO109" s="933"/>
      <c r="CP109" s="933"/>
      <c r="CQ109" s="933"/>
      <c r="CR109" s="933"/>
      <c r="CS109" s="933"/>
      <c r="CT109" s="933"/>
      <c r="CU109" s="933"/>
      <c r="CV109" s="933"/>
      <c r="CW109" s="933"/>
      <c r="CX109" s="933"/>
      <c r="CY109" s="933"/>
      <c r="CZ109" s="933"/>
      <c r="DA109" s="933"/>
      <c r="DB109" s="933"/>
      <c r="DC109" s="933"/>
      <c r="DD109" s="933"/>
      <c r="DE109" s="933"/>
      <c r="DF109" s="934"/>
      <c r="DG109" s="932" t="s">
        <v>373</v>
      </c>
      <c r="DH109" s="933"/>
      <c r="DI109" s="933"/>
      <c r="DJ109" s="933"/>
      <c r="DK109" s="934"/>
      <c r="DL109" s="932" t="s">
        <v>242</v>
      </c>
      <c r="DM109" s="933"/>
      <c r="DN109" s="933"/>
      <c r="DO109" s="933"/>
      <c r="DP109" s="934"/>
      <c r="DQ109" s="932" t="s">
        <v>241</v>
      </c>
      <c r="DR109" s="933"/>
      <c r="DS109" s="933"/>
      <c r="DT109" s="933"/>
      <c r="DU109" s="934"/>
      <c r="DV109" s="932" t="s">
        <v>374</v>
      </c>
      <c r="DW109" s="933"/>
      <c r="DX109" s="933"/>
      <c r="DY109" s="933"/>
      <c r="DZ109" s="935"/>
    </row>
    <row r="110" spans="1:131" s="102" customFormat="1" ht="26.25" customHeight="1">
      <c r="A110" s="936" t="s">
        <v>376</v>
      </c>
      <c r="B110" s="937"/>
      <c r="C110" s="937"/>
      <c r="D110" s="937"/>
      <c r="E110" s="937"/>
      <c r="F110" s="937"/>
      <c r="G110" s="937"/>
      <c r="H110" s="937"/>
      <c r="I110" s="937"/>
      <c r="J110" s="937"/>
      <c r="K110" s="937"/>
      <c r="L110" s="937"/>
      <c r="M110" s="937"/>
      <c r="N110" s="937"/>
      <c r="O110" s="937"/>
      <c r="P110" s="937"/>
      <c r="Q110" s="937"/>
      <c r="R110" s="937"/>
      <c r="S110" s="937"/>
      <c r="T110" s="937"/>
      <c r="U110" s="937"/>
      <c r="V110" s="937"/>
      <c r="W110" s="937"/>
      <c r="X110" s="937"/>
      <c r="Y110" s="937"/>
      <c r="Z110" s="938"/>
      <c r="AA110" s="939">
        <v>2175146</v>
      </c>
      <c r="AB110" s="940"/>
      <c r="AC110" s="940"/>
      <c r="AD110" s="940"/>
      <c r="AE110" s="941"/>
      <c r="AF110" s="942">
        <v>2250144</v>
      </c>
      <c r="AG110" s="940"/>
      <c r="AH110" s="940"/>
      <c r="AI110" s="940"/>
      <c r="AJ110" s="941"/>
      <c r="AK110" s="942">
        <v>2347379</v>
      </c>
      <c r="AL110" s="940"/>
      <c r="AM110" s="940"/>
      <c r="AN110" s="940"/>
      <c r="AO110" s="941"/>
      <c r="AP110" s="943">
        <v>20.7</v>
      </c>
      <c r="AQ110" s="944"/>
      <c r="AR110" s="944"/>
      <c r="AS110" s="944"/>
      <c r="AT110" s="945"/>
      <c r="AU110" s="946" t="s">
        <v>377</v>
      </c>
      <c r="AV110" s="947"/>
      <c r="AW110" s="947"/>
      <c r="AX110" s="947"/>
      <c r="AY110" s="947"/>
      <c r="AZ110" s="988" t="s">
        <v>378</v>
      </c>
      <c r="BA110" s="937"/>
      <c r="BB110" s="937"/>
      <c r="BC110" s="937"/>
      <c r="BD110" s="937"/>
      <c r="BE110" s="937"/>
      <c r="BF110" s="937"/>
      <c r="BG110" s="937"/>
      <c r="BH110" s="937"/>
      <c r="BI110" s="937"/>
      <c r="BJ110" s="937"/>
      <c r="BK110" s="937"/>
      <c r="BL110" s="937"/>
      <c r="BM110" s="937"/>
      <c r="BN110" s="937"/>
      <c r="BO110" s="937"/>
      <c r="BP110" s="938"/>
      <c r="BQ110" s="974">
        <v>23890906</v>
      </c>
      <c r="BR110" s="975"/>
      <c r="BS110" s="975"/>
      <c r="BT110" s="975"/>
      <c r="BU110" s="975"/>
      <c r="BV110" s="975">
        <v>23517666</v>
      </c>
      <c r="BW110" s="975"/>
      <c r="BX110" s="975"/>
      <c r="BY110" s="975"/>
      <c r="BZ110" s="975"/>
      <c r="CA110" s="975">
        <v>22621539</v>
      </c>
      <c r="CB110" s="975"/>
      <c r="CC110" s="975"/>
      <c r="CD110" s="975"/>
      <c r="CE110" s="975"/>
      <c r="CF110" s="989">
        <v>199.6</v>
      </c>
      <c r="CG110" s="990"/>
      <c r="CH110" s="990"/>
      <c r="CI110" s="990"/>
      <c r="CJ110" s="990"/>
      <c r="CK110" s="991" t="s">
        <v>379</v>
      </c>
      <c r="CL110" s="992"/>
      <c r="CM110" s="971" t="s">
        <v>380</v>
      </c>
      <c r="CN110" s="972"/>
      <c r="CO110" s="972"/>
      <c r="CP110" s="972"/>
      <c r="CQ110" s="972"/>
      <c r="CR110" s="972"/>
      <c r="CS110" s="972"/>
      <c r="CT110" s="972"/>
      <c r="CU110" s="972"/>
      <c r="CV110" s="972"/>
      <c r="CW110" s="972"/>
      <c r="CX110" s="972"/>
      <c r="CY110" s="972"/>
      <c r="CZ110" s="972"/>
      <c r="DA110" s="972"/>
      <c r="DB110" s="972"/>
      <c r="DC110" s="972"/>
      <c r="DD110" s="972"/>
      <c r="DE110" s="972"/>
      <c r="DF110" s="973"/>
      <c r="DG110" s="974" t="s">
        <v>67</v>
      </c>
      <c r="DH110" s="975"/>
      <c r="DI110" s="975"/>
      <c r="DJ110" s="975"/>
      <c r="DK110" s="975"/>
      <c r="DL110" s="975" t="s">
        <v>67</v>
      </c>
      <c r="DM110" s="975"/>
      <c r="DN110" s="975"/>
      <c r="DO110" s="975"/>
      <c r="DP110" s="975"/>
      <c r="DQ110" s="975" t="s">
        <v>67</v>
      </c>
      <c r="DR110" s="975"/>
      <c r="DS110" s="975"/>
      <c r="DT110" s="975"/>
      <c r="DU110" s="975"/>
      <c r="DV110" s="976" t="s">
        <v>67</v>
      </c>
      <c r="DW110" s="976"/>
      <c r="DX110" s="976"/>
      <c r="DY110" s="976"/>
      <c r="DZ110" s="977"/>
    </row>
    <row r="111" spans="1:131" s="102" customFormat="1" ht="26.25" customHeight="1">
      <c r="A111" s="978" t="s">
        <v>381</v>
      </c>
      <c r="B111" s="979"/>
      <c r="C111" s="979"/>
      <c r="D111" s="979"/>
      <c r="E111" s="979"/>
      <c r="F111" s="979"/>
      <c r="G111" s="979"/>
      <c r="H111" s="979"/>
      <c r="I111" s="979"/>
      <c r="J111" s="979"/>
      <c r="K111" s="979"/>
      <c r="L111" s="979"/>
      <c r="M111" s="979"/>
      <c r="N111" s="979"/>
      <c r="O111" s="979"/>
      <c r="P111" s="979"/>
      <c r="Q111" s="979"/>
      <c r="R111" s="979"/>
      <c r="S111" s="979"/>
      <c r="T111" s="979"/>
      <c r="U111" s="979"/>
      <c r="V111" s="979"/>
      <c r="W111" s="979"/>
      <c r="X111" s="979"/>
      <c r="Y111" s="979"/>
      <c r="Z111" s="980"/>
      <c r="AA111" s="981" t="s">
        <v>67</v>
      </c>
      <c r="AB111" s="982"/>
      <c r="AC111" s="982"/>
      <c r="AD111" s="982"/>
      <c r="AE111" s="983"/>
      <c r="AF111" s="984" t="s">
        <v>67</v>
      </c>
      <c r="AG111" s="982"/>
      <c r="AH111" s="982"/>
      <c r="AI111" s="982"/>
      <c r="AJ111" s="983"/>
      <c r="AK111" s="984" t="s">
        <v>67</v>
      </c>
      <c r="AL111" s="982"/>
      <c r="AM111" s="982"/>
      <c r="AN111" s="982"/>
      <c r="AO111" s="983"/>
      <c r="AP111" s="985" t="s">
        <v>67</v>
      </c>
      <c r="AQ111" s="986"/>
      <c r="AR111" s="986"/>
      <c r="AS111" s="986"/>
      <c r="AT111" s="987"/>
      <c r="AU111" s="948"/>
      <c r="AV111" s="949"/>
      <c r="AW111" s="949"/>
      <c r="AX111" s="949"/>
      <c r="AY111" s="949"/>
      <c r="AZ111" s="997" t="s">
        <v>382</v>
      </c>
      <c r="BA111" s="998"/>
      <c r="BB111" s="998"/>
      <c r="BC111" s="998"/>
      <c r="BD111" s="998"/>
      <c r="BE111" s="998"/>
      <c r="BF111" s="998"/>
      <c r="BG111" s="998"/>
      <c r="BH111" s="998"/>
      <c r="BI111" s="998"/>
      <c r="BJ111" s="998"/>
      <c r="BK111" s="998"/>
      <c r="BL111" s="998"/>
      <c r="BM111" s="998"/>
      <c r="BN111" s="998"/>
      <c r="BO111" s="998"/>
      <c r="BP111" s="999"/>
      <c r="BQ111" s="967">
        <v>689469</v>
      </c>
      <c r="BR111" s="968"/>
      <c r="BS111" s="968"/>
      <c r="BT111" s="968"/>
      <c r="BU111" s="968"/>
      <c r="BV111" s="968">
        <v>624750</v>
      </c>
      <c r="BW111" s="968"/>
      <c r="BX111" s="968"/>
      <c r="BY111" s="968"/>
      <c r="BZ111" s="968"/>
      <c r="CA111" s="968">
        <v>594150</v>
      </c>
      <c r="CB111" s="968"/>
      <c r="CC111" s="968"/>
      <c r="CD111" s="968"/>
      <c r="CE111" s="968"/>
      <c r="CF111" s="962">
        <v>5.2</v>
      </c>
      <c r="CG111" s="963"/>
      <c r="CH111" s="963"/>
      <c r="CI111" s="963"/>
      <c r="CJ111" s="963"/>
      <c r="CK111" s="993"/>
      <c r="CL111" s="994"/>
      <c r="CM111" s="964" t="s">
        <v>383</v>
      </c>
      <c r="CN111" s="965"/>
      <c r="CO111" s="965"/>
      <c r="CP111" s="965"/>
      <c r="CQ111" s="965"/>
      <c r="CR111" s="965"/>
      <c r="CS111" s="965"/>
      <c r="CT111" s="965"/>
      <c r="CU111" s="965"/>
      <c r="CV111" s="965"/>
      <c r="CW111" s="965"/>
      <c r="CX111" s="965"/>
      <c r="CY111" s="965"/>
      <c r="CZ111" s="965"/>
      <c r="DA111" s="965"/>
      <c r="DB111" s="965"/>
      <c r="DC111" s="965"/>
      <c r="DD111" s="965"/>
      <c r="DE111" s="965"/>
      <c r="DF111" s="966"/>
      <c r="DG111" s="967" t="s">
        <v>67</v>
      </c>
      <c r="DH111" s="968"/>
      <c r="DI111" s="968"/>
      <c r="DJ111" s="968"/>
      <c r="DK111" s="968"/>
      <c r="DL111" s="968" t="s">
        <v>67</v>
      </c>
      <c r="DM111" s="968"/>
      <c r="DN111" s="968"/>
      <c r="DO111" s="968"/>
      <c r="DP111" s="968"/>
      <c r="DQ111" s="968" t="s">
        <v>67</v>
      </c>
      <c r="DR111" s="968"/>
      <c r="DS111" s="968"/>
      <c r="DT111" s="968"/>
      <c r="DU111" s="968"/>
      <c r="DV111" s="969" t="s">
        <v>67</v>
      </c>
      <c r="DW111" s="969"/>
      <c r="DX111" s="969"/>
      <c r="DY111" s="969"/>
      <c r="DZ111" s="970"/>
    </row>
    <row r="112" spans="1:131" s="102" customFormat="1" ht="26.25" customHeight="1">
      <c r="A112" s="1000" t="s">
        <v>384</v>
      </c>
      <c r="B112" s="1001"/>
      <c r="C112" s="998" t="s">
        <v>385</v>
      </c>
      <c r="D112" s="998"/>
      <c r="E112" s="998"/>
      <c r="F112" s="998"/>
      <c r="G112" s="998"/>
      <c r="H112" s="998"/>
      <c r="I112" s="998"/>
      <c r="J112" s="998"/>
      <c r="K112" s="998"/>
      <c r="L112" s="998"/>
      <c r="M112" s="998"/>
      <c r="N112" s="998"/>
      <c r="O112" s="998"/>
      <c r="P112" s="998"/>
      <c r="Q112" s="998"/>
      <c r="R112" s="998"/>
      <c r="S112" s="998"/>
      <c r="T112" s="998"/>
      <c r="U112" s="998"/>
      <c r="V112" s="998"/>
      <c r="W112" s="998"/>
      <c r="X112" s="998"/>
      <c r="Y112" s="998"/>
      <c r="Z112" s="999"/>
      <c r="AA112" s="1006" t="s">
        <v>67</v>
      </c>
      <c r="AB112" s="1007"/>
      <c r="AC112" s="1007"/>
      <c r="AD112" s="1007"/>
      <c r="AE112" s="1008"/>
      <c r="AF112" s="1009" t="s">
        <v>67</v>
      </c>
      <c r="AG112" s="1007"/>
      <c r="AH112" s="1007"/>
      <c r="AI112" s="1007"/>
      <c r="AJ112" s="1008"/>
      <c r="AK112" s="1009" t="s">
        <v>67</v>
      </c>
      <c r="AL112" s="1007"/>
      <c r="AM112" s="1007"/>
      <c r="AN112" s="1007"/>
      <c r="AO112" s="1008"/>
      <c r="AP112" s="1010" t="s">
        <v>67</v>
      </c>
      <c r="AQ112" s="1011"/>
      <c r="AR112" s="1011"/>
      <c r="AS112" s="1011"/>
      <c r="AT112" s="1012"/>
      <c r="AU112" s="948"/>
      <c r="AV112" s="949"/>
      <c r="AW112" s="949"/>
      <c r="AX112" s="949"/>
      <c r="AY112" s="949"/>
      <c r="AZ112" s="997" t="s">
        <v>386</v>
      </c>
      <c r="BA112" s="998"/>
      <c r="BB112" s="998"/>
      <c r="BC112" s="998"/>
      <c r="BD112" s="998"/>
      <c r="BE112" s="998"/>
      <c r="BF112" s="998"/>
      <c r="BG112" s="998"/>
      <c r="BH112" s="998"/>
      <c r="BI112" s="998"/>
      <c r="BJ112" s="998"/>
      <c r="BK112" s="998"/>
      <c r="BL112" s="998"/>
      <c r="BM112" s="998"/>
      <c r="BN112" s="998"/>
      <c r="BO112" s="998"/>
      <c r="BP112" s="999"/>
      <c r="BQ112" s="967">
        <v>7400621</v>
      </c>
      <c r="BR112" s="968"/>
      <c r="BS112" s="968"/>
      <c r="BT112" s="968"/>
      <c r="BU112" s="968"/>
      <c r="BV112" s="968">
        <v>7162203</v>
      </c>
      <c r="BW112" s="968"/>
      <c r="BX112" s="968"/>
      <c r="BY112" s="968"/>
      <c r="BZ112" s="968"/>
      <c r="CA112" s="968">
        <v>6403862</v>
      </c>
      <c r="CB112" s="968"/>
      <c r="CC112" s="968"/>
      <c r="CD112" s="968"/>
      <c r="CE112" s="968"/>
      <c r="CF112" s="962">
        <v>56.5</v>
      </c>
      <c r="CG112" s="963"/>
      <c r="CH112" s="963"/>
      <c r="CI112" s="963"/>
      <c r="CJ112" s="963"/>
      <c r="CK112" s="993"/>
      <c r="CL112" s="994"/>
      <c r="CM112" s="964" t="s">
        <v>387</v>
      </c>
      <c r="CN112" s="965"/>
      <c r="CO112" s="965"/>
      <c r="CP112" s="965"/>
      <c r="CQ112" s="965"/>
      <c r="CR112" s="965"/>
      <c r="CS112" s="965"/>
      <c r="CT112" s="965"/>
      <c r="CU112" s="965"/>
      <c r="CV112" s="965"/>
      <c r="CW112" s="965"/>
      <c r="CX112" s="965"/>
      <c r="CY112" s="965"/>
      <c r="CZ112" s="965"/>
      <c r="DA112" s="965"/>
      <c r="DB112" s="965"/>
      <c r="DC112" s="965"/>
      <c r="DD112" s="965"/>
      <c r="DE112" s="965"/>
      <c r="DF112" s="966"/>
      <c r="DG112" s="967" t="s">
        <v>67</v>
      </c>
      <c r="DH112" s="968"/>
      <c r="DI112" s="968"/>
      <c r="DJ112" s="968"/>
      <c r="DK112" s="968"/>
      <c r="DL112" s="968" t="s">
        <v>67</v>
      </c>
      <c r="DM112" s="968"/>
      <c r="DN112" s="968"/>
      <c r="DO112" s="968"/>
      <c r="DP112" s="968"/>
      <c r="DQ112" s="968" t="s">
        <v>67</v>
      </c>
      <c r="DR112" s="968"/>
      <c r="DS112" s="968"/>
      <c r="DT112" s="968"/>
      <c r="DU112" s="968"/>
      <c r="DV112" s="969" t="s">
        <v>67</v>
      </c>
      <c r="DW112" s="969"/>
      <c r="DX112" s="969"/>
      <c r="DY112" s="969"/>
      <c r="DZ112" s="970"/>
    </row>
    <row r="113" spans="1:130" s="102" customFormat="1" ht="26.25" customHeight="1">
      <c r="A113" s="1002"/>
      <c r="B113" s="1003"/>
      <c r="C113" s="998" t="s">
        <v>388</v>
      </c>
      <c r="D113" s="998"/>
      <c r="E113" s="998"/>
      <c r="F113" s="998"/>
      <c r="G113" s="998"/>
      <c r="H113" s="998"/>
      <c r="I113" s="998"/>
      <c r="J113" s="998"/>
      <c r="K113" s="998"/>
      <c r="L113" s="998"/>
      <c r="M113" s="998"/>
      <c r="N113" s="998"/>
      <c r="O113" s="998"/>
      <c r="P113" s="998"/>
      <c r="Q113" s="998"/>
      <c r="R113" s="998"/>
      <c r="S113" s="998"/>
      <c r="T113" s="998"/>
      <c r="U113" s="998"/>
      <c r="V113" s="998"/>
      <c r="W113" s="998"/>
      <c r="X113" s="998"/>
      <c r="Y113" s="998"/>
      <c r="Z113" s="999"/>
      <c r="AA113" s="981">
        <v>587302</v>
      </c>
      <c r="AB113" s="982"/>
      <c r="AC113" s="982"/>
      <c r="AD113" s="982"/>
      <c r="AE113" s="983"/>
      <c r="AF113" s="984">
        <v>609829</v>
      </c>
      <c r="AG113" s="982"/>
      <c r="AH113" s="982"/>
      <c r="AI113" s="982"/>
      <c r="AJ113" s="983"/>
      <c r="AK113" s="984">
        <v>399644</v>
      </c>
      <c r="AL113" s="982"/>
      <c r="AM113" s="982"/>
      <c r="AN113" s="982"/>
      <c r="AO113" s="983"/>
      <c r="AP113" s="985">
        <v>3.5</v>
      </c>
      <c r="AQ113" s="986"/>
      <c r="AR113" s="986"/>
      <c r="AS113" s="986"/>
      <c r="AT113" s="987"/>
      <c r="AU113" s="948"/>
      <c r="AV113" s="949"/>
      <c r="AW113" s="949"/>
      <c r="AX113" s="949"/>
      <c r="AY113" s="949"/>
      <c r="AZ113" s="997" t="s">
        <v>389</v>
      </c>
      <c r="BA113" s="998"/>
      <c r="BB113" s="998"/>
      <c r="BC113" s="998"/>
      <c r="BD113" s="998"/>
      <c r="BE113" s="998"/>
      <c r="BF113" s="998"/>
      <c r="BG113" s="998"/>
      <c r="BH113" s="998"/>
      <c r="BI113" s="998"/>
      <c r="BJ113" s="998"/>
      <c r="BK113" s="998"/>
      <c r="BL113" s="998"/>
      <c r="BM113" s="998"/>
      <c r="BN113" s="998"/>
      <c r="BO113" s="998"/>
      <c r="BP113" s="999"/>
      <c r="BQ113" s="967">
        <v>285978</v>
      </c>
      <c r="BR113" s="968"/>
      <c r="BS113" s="968"/>
      <c r="BT113" s="968"/>
      <c r="BU113" s="968"/>
      <c r="BV113" s="968">
        <v>236682</v>
      </c>
      <c r="BW113" s="968"/>
      <c r="BX113" s="968"/>
      <c r="BY113" s="968"/>
      <c r="BZ113" s="968"/>
      <c r="CA113" s="968">
        <v>287127</v>
      </c>
      <c r="CB113" s="968"/>
      <c r="CC113" s="968"/>
      <c r="CD113" s="968"/>
      <c r="CE113" s="968"/>
      <c r="CF113" s="962">
        <v>2.5</v>
      </c>
      <c r="CG113" s="963"/>
      <c r="CH113" s="963"/>
      <c r="CI113" s="963"/>
      <c r="CJ113" s="963"/>
      <c r="CK113" s="993"/>
      <c r="CL113" s="994"/>
      <c r="CM113" s="964" t="s">
        <v>390</v>
      </c>
      <c r="CN113" s="965"/>
      <c r="CO113" s="965"/>
      <c r="CP113" s="965"/>
      <c r="CQ113" s="965"/>
      <c r="CR113" s="965"/>
      <c r="CS113" s="965"/>
      <c r="CT113" s="965"/>
      <c r="CU113" s="965"/>
      <c r="CV113" s="965"/>
      <c r="CW113" s="965"/>
      <c r="CX113" s="965"/>
      <c r="CY113" s="965"/>
      <c r="CZ113" s="965"/>
      <c r="DA113" s="965"/>
      <c r="DB113" s="965"/>
      <c r="DC113" s="965"/>
      <c r="DD113" s="965"/>
      <c r="DE113" s="965"/>
      <c r="DF113" s="966"/>
      <c r="DG113" s="1006" t="s">
        <v>67</v>
      </c>
      <c r="DH113" s="1007"/>
      <c r="DI113" s="1007"/>
      <c r="DJ113" s="1007"/>
      <c r="DK113" s="1008"/>
      <c r="DL113" s="1009" t="s">
        <v>67</v>
      </c>
      <c r="DM113" s="1007"/>
      <c r="DN113" s="1007"/>
      <c r="DO113" s="1007"/>
      <c r="DP113" s="1008"/>
      <c r="DQ113" s="1009" t="s">
        <v>67</v>
      </c>
      <c r="DR113" s="1007"/>
      <c r="DS113" s="1007"/>
      <c r="DT113" s="1007"/>
      <c r="DU113" s="1008"/>
      <c r="DV113" s="1010" t="s">
        <v>67</v>
      </c>
      <c r="DW113" s="1011"/>
      <c r="DX113" s="1011"/>
      <c r="DY113" s="1011"/>
      <c r="DZ113" s="1012"/>
    </row>
    <row r="114" spans="1:130" s="102" customFormat="1" ht="26.25" customHeight="1">
      <c r="A114" s="1002"/>
      <c r="B114" s="1003"/>
      <c r="C114" s="998" t="s">
        <v>391</v>
      </c>
      <c r="D114" s="998"/>
      <c r="E114" s="998"/>
      <c r="F114" s="998"/>
      <c r="G114" s="998"/>
      <c r="H114" s="998"/>
      <c r="I114" s="998"/>
      <c r="J114" s="998"/>
      <c r="K114" s="998"/>
      <c r="L114" s="998"/>
      <c r="M114" s="998"/>
      <c r="N114" s="998"/>
      <c r="O114" s="998"/>
      <c r="P114" s="998"/>
      <c r="Q114" s="998"/>
      <c r="R114" s="998"/>
      <c r="S114" s="998"/>
      <c r="T114" s="998"/>
      <c r="U114" s="998"/>
      <c r="V114" s="998"/>
      <c r="W114" s="998"/>
      <c r="X114" s="998"/>
      <c r="Y114" s="998"/>
      <c r="Z114" s="999"/>
      <c r="AA114" s="1006">
        <v>65550</v>
      </c>
      <c r="AB114" s="1007"/>
      <c r="AC114" s="1007"/>
      <c r="AD114" s="1007"/>
      <c r="AE114" s="1008"/>
      <c r="AF114" s="1009">
        <v>54238</v>
      </c>
      <c r="AG114" s="1007"/>
      <c r="AH114" s="1007"/>
      <c r="AI114" s="1007"/>
      <c r="AJ114" s="1008"/>
      <c r="AK114" s="1009">
        <v>58683</v>
      </c>
      <c r="AL114" s="1007"/>
      <c r="AM114" s="1007"/>
      <c r="AN114" s="1007"/>
      <c r="AO114" s="1008"/>
      <c r="AP114" s="1010">
        <v>0.5</v>
      </c>
      <c r="AQ114" s="1011"/>
      <c r="AR114" s="1011"/>
      <c r="AS114" s="1011"/>
      <c r="AT114" s="1012"/>
      <c r="AU114" s="948"/>
      <c r="AV114" s="949"/>
      <c r="AW114" s="949"/>
      <c r="AX114" s="949"/>
      <c r="AY114" s="949"/>
      <c r="AZ114" s="997" t="s">
        <v>392</v>
      </c>
      <c r="BA114" s="998"/>
      <c r="BB114" s="998"/>
      <c r="BC114" s="998"/>
      <c r="BD114" s="998"/>
      <c r="BE114" s="998"/>
      <c r="BF114" s="998"/>
      <c r="BG114" s="998"/>
      <c r="BH114" s="998"/>
      <c r="BI114" s="998"/>
      <c r="BJ114" s="998"/>
      <c r="BK114" s="998"/>
      <c r="BL114" s="998"/>
      <c r="BM114" s="998"/>
      <c r="BN114" s="998"/>
      <c r="BO114" s="998"/>
      <c r="BP114" s="999"/>
      <c r="BQ114" s="967">
        <v>3649793</v>
      </c>
      <c r="BR114" s="968"/>
      <c r="BS114" s="968"/>
      <c r="BT114" s="968"/>
      <c r="BU114" s="968"/>
      <c r="BV114" s="968">
        <v>3448994</v>
      </c>
      <c r="BW114" s="968"/>
      <c r="BX114" s="968"/>
      <c r="BY114" s="968"/>
      <c r="BZ114" s="968"/>
      <c r="CA114" s="968">
        <v>3278397</v>
      </c>
      <c r="CB114" s="968"/>
      <c r="CC114" s="968"/>
      <c r="CD114" s="968"/>
      <c r="CE114" s="968"/>
      <c r="CF114" s="962">
        <v>28.9</v>
      </c>
      <c r="CG114" s="963"/>
      <c r="CH114" s="963"/>
      <c r="CI114" s="963"/>
      <c r="CJ114" s="963"/>
      <c r="CK114" s="993"/>
      <c r="CL114" s="994"/>
      <c r="CM114" s="964" t="s">
        <v>393</v>
      </c>
      <c r="CN114" s="965"/>
      <c r="CO114" s="965"/>
      <c r="CP114" s="965"/>
      <c r="CQ114" s="965"/>
      <c r="CR114" s="965"/>
      <c r="CS114" s="965"/>
      <c r="CT114" s="965"/>
      <c r="CU114" s="965"/>
      <c r="CV114" s="965"/>
      <c r="CW114" s="965"/>
      <c r="CX114" s="965"/>
      <c r="CY114" s="965"/>
      <c r="CZ114" s="965"/>
      <c r="DA114" s="965"/>
      <c r="DB114" s="965"/>
      <c r="DC114" s="965"/>
      <c r="DD114" s="965"/>
      <c r="DE114" s="965"/>
      <c r="DF114" s="966"/>
      <c r="DG114" s="1006" t="s">
        <v>67</v>
      </c>
      <c r="DH114" s="1007"/>
      <c r="DI114" s="1007"/>
      <c r="DJ114" s="1007"/>
      <c r="DK114" s="1008"/>
      <c r="DL114" s="1009" t="s">
        <v>67</v>
      </c>
      <c r="DM114" s="1007"/>
      <c r="DN114" s="1007"/>
      <c r="DO114" s="1007"/>
      <c r="DP114" s="1008"/>
      <c r="DQ114" s="1009" t="s">
        <v>67</v>
      </c>
      <c r="DR114" s="1007"/>
      <c r="DS114" s="1007"/>
      <c r="DT114" s="1007"/>
      <c r="DU114" s="1008"/>
      <c r="DV114" s="1010" t="s">
        <v>67</v>
      </c>
      <c r="DW114" s="1011"/>
      <c r="DX114" s="1011"/>
      <c r="DY114" s="1011"/>
      <c r="DZ114" s="1012"/>
    </row>
    <row r="115" spans="1:130" s="102" customFormat="1" ht="26.25" customHeight="1">
      <c r="A115" s="1002"/>
      <c r="B115" s="1003"/>
      <c r="C115" s="998" t="s">
        <v>394</v>
      </c>
      <c r="D115" s="998"/>
      <c r="E115" s="998"/>
      <c r="F115" s="998"/>
      <c r="G115" s="998"/>
      <c r="H115" s="998"/>
      <c r="I115" s="998"/>
      <c r="J115" s="998"/>
      <c r="K115" s="998"/>
      <c r="L115" s="998"/>
      <c r="M115" s="998"/>
      <c r="N115" s="998"/>
      <c r="O115" s="998"/>
      <c r="P115" s="998"/>
      <c r="Q115" s="998"/>
      <c r="R115" s="998"/>
      <c r="S115" s="998"/>
      <c r="T115" s="998"/>
      <c r="U115" s="998"/>
      <c r="V115" s="998"/>
      <c r="W115" s="998"/>
      <c r="X115" s="998"/>
      <c r="Y115" s="998"/>
      <c r="Z115" s="999"/>
      <c r="AA115" s="981">
        <v>60129</v>
      </c>
      <c r="AB115" s="982"/>
      <c r="AC115" s="982"/>
      <c r="AD115" s="982"/>
      <c r="AE115" s="983"/>
      <c r="AF115" s="984">
        <v>54769</v>
      </c>
      <c r="AG115" s="982"/>
      <c r="AH115" s="982"/>
      <c r="AI115" s="982"/>
      <c r="AJ115" s="983"/>
      <c r="AK115" s="984">
        <v>30600</v>
      </c>
      <c r="AL115" s="982"/>
      <c r="AM115" s="982"/>
      <c r="AN115" s="982"/>
      <c r="AO115" s="983"/>
      <c r="AP115" s="985">
        <v>0.3</v>
      </c>
      <c r="AQ115" s="986"/>
      <c r="AR115" s="986"/>
      <c r="AS115" s="986"/>
      <c r="AT115" s="987"/>
      <c r="AU115" s="948"/>
      <c r="AV115" s="949"/>
      <c r="AW115" s="949"/>
      <c r="AX115" s="949"/>
      <c r="AY115" s="949"/>
      <c r="AZ115" s="997" t="s">
        <v>395</v>
      </c>
      <c r="BA115" s="998"/>
      <c r="BB115" s="998"/>
      <c r="BC115" s="998"/>
      <c r="BD115" s="998"/>
      <c r="BE115" s="998"/>
      <c r="BF115" s="998"/>
      <c r="BG115" s="998"/>
      <c r="BH115" s="998"/>
      <c r="BI115" s="998"/>
      <c r="BJ115" s="998"/>
      <c r="BK115" s="998"/>
      <c r="BL115" s="998"/>
      <c r="BM115" s="998"/>
      <c r="BN115" s="998"/>
      <c r="BO115" s="998"/>
      <c r="BP115" s="999"/>
      <c r="BQ115" s="967">
        <v>33501</v>
      </c>
      <c r="BR115" s="968"/>
      <c r="BS115" s="968"/>
      <c r="BT115" s="968"/>
      <c r="BU115" s="968"/>
      <c r="BV115" s="968">
        <v>29593</v>
      </c>
      <c r="BW115" s="968"/>
      <c r="BX115" s="968"/>
      <c r="BY115" s="968"/>
      <c r="BZ115" s="968"/>
      <c r="CA115" s="968">
        <v>25207</v>
      </c>
      <c r="CB115" s="968"/>
      <c r="CC115" s="968"/>
      <c r="CD115" s="968"/>
      <c r="CE115" s="968"/>
      <c r="CF115" s="962">
        <v>0.2</v>
      </c>
      <c r="CG115" s="963"/>
      <c r="CH115" s="963"/>
      <c r="CI115" s="963"/>
      <c r="CJ115" s="963"/>
      <c r="CK115" s="993"/>
      <c r="CL115" s="994"/>
      <c r="CM115" s="997" t="s">
        <v>396</v>
      </c>
      <c r="CN115" s="1018"/>
      <c r="CO115" s="1018"/>
      <c r="CP115" s="1018"/>
      <c r="CQ115" s="1018"/>
      <c r="CR115" s="1018"/>
      <c r="CS115" s="1018"/>
      <c r="CT115" s="1018"/>
      <c r="CU115" s="1018"/>
      <c r="CV115" s="1018"/>
      <c r="CW115" s="1018"/>
      <c r="CX115" s="1018"/>
      <c r="CY115" s="1018"/>
      <c r="CZ115" s="1018"/>
      <c r="DA115" s="1018"/>
      <c r="DB115" s="1018"/>
      <c r="DC115" s="1018"/>
      <c r="DD115" s="1018"/>
      <c r="DE115" s="1018"/>
      <c r="DF115" s="999"/>
      <c r="DG115" s="1006" t="s">
        <v>67</v>
      </c>
      <c r="DH115" s="1007"/>
      <c r="DI115" s="1007"/>
      <c r="DJ115" s="1007"/>
      <c r="DK115" s="1008"/>
      <c r="DL115" s="1009" t="s">
        <v>67</v>
      </c>
      <c r="DM115" s="1007"/>
      <c r="DN115" s="1007"/>
      <c r="DO115" s="1007"/>
      <c r="DP115" s="1008"/>
      <c r="DQ115" s="1009" t="s">
        <v>67</v>
      </c>
      <c r="DR115" s="1007"/>
      <c r="DS115" s="1007"/>
      <c r="DT115" s="1007"/>
      <c r="DU115" s="1008"/>
      <c r="DV115" s="1010" t="s">
        <v>67</v>
      </c>
      <c r="DW115" s="1011"/>
      <c r="DX115" s="1011"/>
      <c r="DY115" s="1011"/>
      <c r="DZ115" s="1012"/>
    </row>
    <row r="116" spans="1:130" s="102" customFormat="1" ht="26.25" customHeight="1">
      <c r="A116" s="1004"/>
      <c r="B116" s="1005"/>
      <c r="C116" s="1013" t="s">
        <v>397</v>
      </c>
      <c r="D116" s="1013"/>
      <c r="E116" s="1013"/>
      <c r="F116" s="1013"/>
      <c r="G116" s="1013"/>
      <c r="H116" s="1013"/>
      <c r="I116" s="1013"/>
      <c r="J116" s="1013"/>
      <c r="K116" s="1013"/>
      <c r="L116" s="1013"/>
      <c r="M116" s="1013"/>
      <c r="N116" s="1013"/>
      <c r="O116" s="1013"/>
      <c r="P116" s="1013"/>
      <c r="Q116" s="1013"/>
      <c r="R116" s="1013"/>
      <c r="S116" s="1013"/>
      <c r="T116" s="1013"/>
      <c r="U116" s="1013"/>
      <c r="V116" s="1013"/>
      <c r="W116" s="1013"/>
      <c r="X116" s="1013"/>
      <c r="Y116" s="1013"/>
      <c r="Z116" s="1014"/>
      <c r="AA116" s="1006" t="s">
        <v>67</v>
      </c>
      <c r="AB116" s="1007"/>
      <c r="AC116" s="1007"/>
      <c r="AD116" s="1007"/>
      <c r="AE116" s="1008"/>
      <c r="AF116" s="1009" t="s">
        <v>67</v>
      </c>
      <c r="AG116" s="1007"/>
      <c r="AH116" s="1007"/>
      <c r="AI116" s="1007"/>
      <c r="AJ116" s="1008"/>
      <c r="AK116" s="1009" t="s">
        <v>67</v>
      </c>
      <c r="AL116" s="1007"/>
      <c r="AM116" s="1007"/>
      <c r="AN116" s="1007"/>
      <c r="AO116" s="1008"/>
      <c r="AP116" s="1010" t="s">
        <v>67</v>
      </c>
      <c r="AQ116" s="1011"/>
      <c r="AR116" s="1011"/>
      <c r="AS116" s="1011"/>
      <c r="AT116" s="1012"/>
      <c r="AU116" s="948"/>
      <c r="AV116" s="949"/>
      <c r="AW116" s="949"/>
      <c r="AX116" s="949"/>
      <c r="AY116" s="949"/>
      <c r="AZ116" s="1015" t="s">
        <v>398</v>
      </c>
      <c r="BA116" s="1016"/>
      <c r="BB116" s="1016"/>
      <c r="BC116" s="1016"/>
      <c r="BD116" s="1016"/>
      <c r="BE116" s="1016"/>
      <c r="BF116" s="1016"/>
      <c r="BG116" s="1016"/>
      <c r="BH116" s="1016"/>
      <c r="BI116" s="1016"/>
      <c r="BJ116" s="1016"/>
      <c r="BK116" s="1016"/>
      <c r="BL116" s="1016"/>
      <c r="BM116" s="1016"/>
      <c r="BN116" s="1016"/>
      <c r="BO116" s="1016"/>
      <c r="BP116" s="1017"/>
      <c r="BQ116" s="967" t="s">
        <v>67</v>
      </c>
      <c r="BR116" s="968"/>
      <c r="BS116" s="968"/>
      <c r="BT116" s="968"/>
      <c r="BU116" s="968"/>
      <c r="BV116" s="968" t="s">
        <v>67</v>
      </c>
      <c r="BW116" s="968"/>
      <c r="BX116" s="968"/>
      <c r="BY116" s="968"/>
      <c r="BZ116" s="968"/>
      <c r="CA116" s="968" t="s">
        <v>67</v>
      </c>
      <c r="CB116" s="968"/>
      <c r="CC116" s="968"/>
      <c r="CD116" s="968"/>
      <c r="CE116" s="968"/>
      <c r="CF116" s="962" t="s">
        <v>67</v>
      </c>
      <c r="CG116" s="963"/>
      <c r="CH116" s="963"/>
      <c r="CI116" s="963"/>
      <c r="CJ116" s="963"/>
      <c r="CK116" s="993"/>
      <c r="CL116" s="994"/>
      <c r="CM116" s="964" t="s">
        <v>399</v>
      </c>
      <c r="CN116" s="965"/>
      <c r="CO116" s="965"/>
      <c r="CP116" s="965"/>
      <c r="CQ116" s="965"/>
      <c r="CR116" s="965"/>
      <c r="CS116" s="965"/>
      <c r="CT116" s="965"/>
      <c r="CU116" s="965"/>
      <c r="CV116" s="965"/>
      <c r="CW116" s="965"/>
      <c r="CX116" s="965"/>
      <c r="CY116" s="965"/>
      <c r="CZ116" s="965"/>
      <c r="DA116" s="965"/>
      <c r="DB116" s="965"/>
      <c r="DC116" s="965"/>
      <c r="DD116" s="965"/>
      <c r="DE116" s="965"/>
      <c r="DF116" s="966"/>
      <c r="DG116" s="1006">
        <v>689469</v>
      </c>
      <c r="DH116" s="1007"/>
      <c r="DI116" s="1007"/>
      <c r="DJ116" s="1007"/>
      <c r="DK116" s="1008"/>
      <c r="DL116" s="1009">
        <v>624750</v>
      </c>
      <c r="DM116" s="1007"/>
      <c r="DN116" s="1007"/>
      <c r="DO116" s="1007"/>
      <c r="DP116" s="1008"/>
      <c r="DQ116" s="1009">
        <v>594150</v>
      </c>
      <c r="DR116" s="1007"/>
      <c r="DS116" s="1007"/>
      <c r="DT116" s="1007"/>
      <c r="DU116" s="1008"/>
      <c r="DV116" s="1010">
        <v>5.2</v>
      </c>
      <c r="DW116" s="1011"/>
      <c r="DX116" s="1011"/>
      <c r="DY116" s="1011"/>
      <c r="DZ116" s="1012"/>
    </row>
    <row r="117" spans="1:130" s="102" customFormat="1" ht="26.25" customHeight="1">
      <c r="A117" s="952" t="s">
        <v>125</v>
      </c>
      <c r="B117" s="933"/>
      <c r="C117" s="933"/>
      <c r="D117" s="933"/>
      <c r="E117" s="933"/>
      <c r="F117" s="933"/>
      <c r="G117" s="933"/>
      <c r="H117" s="933"/>
      <c r="I117" s="933"/>
      <c r="J117" s="933"/>
      <c r="K117" s="933"/>
      <c r="L117" s="933"/>
      <c r="M117" s="933"/>
      <c r="N117" s="933"/>
      <c r="O117" s="933"/>
      <c r="P117" s="933"/>
      <c r="Q117" s="933"/>
      <c r="R117" s="933"/>
      <c r="S117" s="933"/>
      <c r="T117" s="933"/>
      <c r="U117" s="933"/>
      <c r="V117" s="933"/>
      <c r="W117" s="933"/>
      <c r="X117" s="933"/>
      <c r="Y117" s="1023" t="s">
        <v>400</v>
      </c>
      <c r="Z117" s="934"/>
      <c r="AA117" s="1024">
        <v>2888127</v>
      </c>
      <c r="AB117" s="1025"/>
      <c r="AC117" s="1025"/>
      <c r="AD117" s="1025"/>
      <c r="AE117" s="1026"/>
      <c r="AF117" s="1027">
        <v>2968980</v>
      </c>
      <c r="AG117" s="1025"/>
      <c r="AH117" s="1025"/>
      <c r="AI117" s="1025"/>
      <c r="AJ117" s="1026"/>
      <c r="AK117" s="1027">
        <v>2836306</v>
      </c>
      <c r="AL117" s="1025"/>
      <c r="AM117" s="1025"/>
      <c r="AN117" s="1025"/>
      <c r="AO117" s="1026"/>
      <c r="AP117" s="1028"/>
      <c r="AQ117" s="1029"/>
      <c r="AR117" s="1029"/>
      <c r="AS117" s="1029"/>
      <c r="AT117" s="1030"/>
      <c r="AU117" s="948"/>
      <c r="AV117" s="949"/>
      <c r="AW117" s="949"/>
      <c r="AX117" s="949"/>
      <c r="AY117" s="949"/>
      <c r="AZ117" s="1015" t="s">
        <v>401</v>
      </c>
      <c r="BA117" s="1016"/>
      <c r="BB117" s="1016"/>
      <c r="BC117" s="1016"/>
      <c r="BD117" s="1016"/>
      <c r="BE117" s="1016"/>
      <c r="BF117" s="1016"/>
      <c r="BG117" s="1016"/>
      <c r="BH117" s="1016"/>
      <c r="BI117" s="1016"/>
      <c r="BJ117" s="1016"/>
      <c r="BK117" s="1016"/>
      <c r="BL117" s="1016"/>
      <c r="BM117" s="1016"/>
      <c r="BN117" s="1016"/>
      <c r="BO117" s="1016"/>
      <c r="BP117" s="1017"/>
      <c r="BQ117" s="967" t="s">
        <v>67</v>
      </c>
      <c r="BR117" s="968"/>
      <c r="BS117" s="968"/>
      <c r="BT117" s="968"/>
      <c r="BU117" s="968"/>
      <c r="BV117" s="968" t="s">
        <v>67</v>
      </c>
      <c r="BW117" s="968"/>
      <c r="BX117" s="968"/>
      <c r="BY117" s="968"/>
      <c r="BZ117" s="968"/>
      <c r="CA117" s="968" t="s">
        <v>67</v>
      </c>
      <c r="CB117" s="968"/>
      <c r="CC117" s="968"/>
      <c r="CD117" s="968"/>
      <c r="CE117" s="968"/>
      <c r="CF117" s="962" t="s">
        <v>67</v>
      </c>
      <c r="CG117" s="963"/>
      <c r="CH117" s="963"/>
      <c r="CI117" s="963"/>
      <c r="CJ117" s="963"/>
      <c r="CK117" s="993"/>
      <c r="CL117" s="994"/>
      <c r="CM117" s="964" t="s">
        <v>402</v>
      </c>
      <c r="CN117" s="965"/>
      <c r="CO117" s="965"/>
      <c r="CP117" s="965"/>
      <c r="CQ117" s="965"/>
      <c r="CR117" s="965"/>
      <c r="CS117" s="965"/>
      <c r="CT117" s="965"/>
      <c r="CU117" s="965"/>
      <c r="CV117" s="965"/>
      <c r="CW117" s="965"/>
      <c r="CX117" s="965"/>
      <c r="CY117" s="965"/>
      <c r="CZ117" s="965"/>
      <c r="DA117" s="965"/>
      <c r="DB117" s="965"/>
      <c r="DC117" s="965"/>
      <c r="DD117" s="965"/>
      <c r="DE117" s="965"/>
      <c r="DF117" s="966"/>
      <c r="DG117" s="1006" t="s">
        <v>67</v>
      </c>
      <c r="DH117" s="1007"/>
      <c r="DI117" s="1007"/>
      <c r="DJ117" s="1007"/>
      <c r="DK117" s="1008"/>
      <c r="DL117" s="1009" t="s">
        <v>67</v>
      </c>
      <c r="DM117" s="1007"/>
      <c r="DN117" s="1007"/>
      <c r="DO117" s="1007"/>
      <c r="DP117" s="1008"/>
      <c r="DQ117" s="1009" t="s">
        <v>67</v>
      </c>
      <c r="DR117" s="1007"/>
      <c r="DS117" s="1007"/>
      <c r="DT117" s="1007"/>
      <c r="DU117" s="1008"/>
      <c r="DV117" s="1010" t="s">
        <v>67</v>
      </c>
      <c r="DW117" s="1011"/>
      <c r="DX117" s="1011"/>
      <c r="DY117" s="1011"/>
      <c r="DZ117" s="1012"/>
    </row>
    <row r="118" spans="1:130" s="102" customFormat="1" ht="26.25" customHeight="1">
      <c r="A118" s="952" t="s">
        <v>375</v>
      </c>
      <c r="B118" s="933"/>
      <c r="C118" s="933"/>
      <c r="D118" s="933"/>
      <c r="E118" s="933"/>
      <c r="F118" s="933"/>
      <c r="G118" s="933"/>
      <c r="H118" s="933"/>
      <c r="I118" s="933"/>
      <c r="J118" s="933"/>
      <c r="K118" s="933"/>
      <c r="L118" s="933"/>
      <c r="M118" s="933"/>
      <c r="N118" s="933"/>
      <c r="O118" s="933"/>
      <c r="P118" s="933"/>
      <c r="Q118" s="933"/>
      <c r="R118" s="933"/>
      <c r="S118" s="933"/>
      <c r="T118" s="933"/>
      <c r="U118" s="933"/>
      <c r="V118" s="933"/>
      <c r="W118" s="933"/>
      <c r="X118" s="933"/>
      <c r="Y118" s="933"/>
      <c r="Z118" s="934"/>
      <c r="AA118" s="932" t="s">
        <v>373</v>
      </c>
      <c r="AB118" s="933"/>
      <c r="AC118" s="933"/>
      <c r="AD118" s="933"/>
      <c r="AE118" s="934"/>
      <c r="AF118" s="932" t="s">
        <v>242</v>
      </c>
      <c r="AG118" s="933"/>
      <c r="AH118" s="933"/>
      <c r="AI118" s="933"/>
      <c r="AJ118" s="934"/>
      <c r="AK118" s="932" t="s">
        <v>241</v>
      </c>
      <c r="AL118" s="933"/>
      <c r="AM118" s="933"/>
      <c r="AN118" s="933"/>
      <c r="AO118" s="934"/>
      <c r="AP118" s="1019" t="s">
        <v>374</v>
      </c>
      <c r="AQ118" s="1020"/>
      <c r="AR118" s="1020"/>
      <c r="AS118" s="1020"/>
      <c r="AT118" s="1021"/>
      <c r="AU118" s="948"/>
      <c r="AV118" s="949"/>
      <c r="AW118" s="949"/>
      <c r="AX118" s="949"/>
      <c r="AY118" s="949"/>
      <c r="AZ118" s="1022" t="s">
        <v>403</v>
      </c>
      <c r="BA118" s="1013"/>
      <c r="BB118" s="1013"/>
      <c r="BC118" s="1013"/>
      <c r="BD118" s="1013"/>
      <c r="BE118" s="1013"/>
      <c r="BF118" s="1013"/>
      <c r="BG118" s="1013"/>
      <c r="BH118" s="1013"/>
      <c r="BI118" s="1013"/>
      <c r="BJ118" s="1013"/>
      <c r="BK118" s="1013"/>
      <c r="BL118" s="1013"/>
      <c r="BM118" s="1013"/>
      <c r="BN118" s="1013"/>
      <c r="BO118" s="1013"/>
      <c r="BP118" s="1014"/>
      <c r="BQ118" s="1045" t="s">
        <v>67</v>
      </c>
      <c r="BR118" s="1046"/>
      <c r="BS118" s="1046"/>
      <c r="BT118" s="1046"/>
      <c r="BU118" s="1046"/>
      <c r="BV118" s="1046" t="s">
        <v>67</v>
      </c>
      <c r="BW118" s="1046"/>
      <c r="BX118" s="1046"/>
      <c r="BY118" s="1046"/>
      <c r="BZ118" s="1046"/>
      <c r="CA118" s="1046" t="s">
        <v>67</v>
      </c>
      <c r="CB118" s="1046"/>
      <c r="CC118" s="1046"/>
      <c r="CD118" s="1046"/>
      <c r="CE118" s="1046"/>
      <c r="CF118" s="962" t="s">
        <v>67</v>
      </c>
      <c r="CG118" s="963"/>
      <c r="CH118" s="963"/>
      <c r="CI118" s="963"/>
      <c r="CJ118" s="963"/>
      <c r="CK118" s="993"/>
      <c r="CL118" s="994"/>
      <c r="CM118" s="964" t="s">
        <v>404</v>
      </c>
      <c r="CN118" s="965"/>
      <c r="CO118" s="965"/>
      <c r="CP118" s="965"/>
      <c r="CQ118" s="965"/>
      <c r="CR118" s="965"/>
      <c r="CS118" s="965"/>
      <c r="CT118" s="965"/>
      <c r="CU118" s="965"/>
      <c r="CV118" s="965"/>
      <c r="CW118" s="965"/>
      <c r="CX118" s="965"/>
      <c r="CY118" s="965"/>
      <c r="CZ118" s="965"/>
      <c r="DA118" s="965"/>
      <c r="DB118" s="965"/>
      <c r="DC118" s="965"/>
      <c r="DD118" s="965"/>
      <c r="DE118" s="965"/>
      <c r="DF118" s="966"/>
      <c r="DG118" s="1006" t="s">
        <v>67</v>
      </c>
      <c r="DH118" s="1007"/>
      <c r="DI118" s="1007"/>
      <c r="DJ118" s="1007"/>
      <c r="DK118" s="1008"/>
      <c r="DL118" s="1009" t="s">
        <v>67</v>
      </c>
      <c r="DM118" s="1007"/>
      <c r="DN118" s="1007"/>
      <c r="DO118" s="1007"/>
      <c r="DP118" s="1008"/>
      <c r="DQ118" s="1009" t="s">
        <v>67</v>
      </c>
      <c r="DR118" s="1007"/>
      <c r="DS118" s="1007"/>
      <c r="DT118" s="1007"/>
      <c r="DU118" s="1008"/>
      <c r="DV118" s="1010" t="s">
        <v>67</v>
      </c>
      <c r="DW118" s="1011"/>
      <c r="DX118" s="1011"/>
      <c r="DY118" s="1011"/>
      <c r="DZ118" s="1012"/>
    </row>
    <row r="119" spans="1:130" s="102" customFormat="1" ht="26.25" customHeight="1">
      <c r="A119" s="1106" t="s">
        <v>379</v>
      </c>
      <c r="B119" s="992"/>
      <c r="C119" s="971" t="s">
        <v>380</v>
      </c>
      <c r="D119" s="972"/>
      <c r="E119" s="972"/>
      <c r="F119" s="972"/>
      <c r="G119" s="972"/>
      <c r="H119" s="972"/>
      <c r="I119" s="972"/>
      <c r="J119" s="972"/>
      <c r="K119" s="972"/>
      <c r="L119" s="972"/>
      <c r="M119" s="972"/>
      <c r="N119" s="972"/>
      <c r="O119" s="972"/>
      <c r="P119" s="972"/>
      <c r="Q119" s="972"/>
      <c r="R119" s="972"/>
      <c r="S119" s="972"/>
      <c r="T119" s="972"/>
      <c r="U119" s="972"/>
      <c r="V119" s="972"/>
      <c r="W119" s="972"/>
      <c r="X119" s="972"/>
      <c r="Y119" s="972"/>
      <c r="Z119" s="973"/>
      <c r="AA119" s="939" t="s">
        <v>67</v>
      </c>
      <c r="AB119" s="940"/>
      <c r="AC119" s="940"/>
      <c r="AD119" s="940"/>
      <c r="AE119" s="941"/>
      <c r="AF119" s="942" t="s">
        <v>67</v>
      </c>
      <c r="AG119" s="940"/>
      <c r="AH119" s="940"/>
      <c r="AI119" s="940"/>
      <c r="AJ119" s="941"/>
      <c r="AK119" s="942" t="s">
        <v>67</v>
      </c>
      <c r="AL119" s="940"/>
      <c r="AM119" s="940"/>
      <c r="AN119" s="940"/>
      <c r="AO119" s="941"/>
      <c r="AP119" s="943" t="s">
        <v>67</v>
      </c>
      <c r="AQ119" s="944"/>
      <c r="AR119" s="944"/>
      <c r="AS119" s="944"/>
      <c r="AT119" s="945"/>
      <c r="AU119" s="950"/>
      <c r="AV119" s="951"/>
      <c r="AW119" s="951"/>
      <c r="AX119" s="951"/>
      <c r="AY119" s="951"/>
      <c r="AZ119" s="133" t="s">
        <v>125</v>
      </c>
      <c r="BA119" s="133"/>
      <c r="BB119" s="133"/>
      <c r="BC119" s="133"/>
      <c r="BD119" s="133"/>
      <c r="BE119" s="133"/>
      <c r="BF119" s="133"/>
      <c r="BG119" s="133"/>
      <c r="BH119" s="133"/>
      <c r="BI119" s="133"/>
      <c r="BJ119" s="133"/>
      <c r="BK119" s="133"/>
      <c r="BL119" s="133"/>
      <c r="BM119" s="133"/>
      <c r="BN119" s="133"/>
      <c r="BO119" s="1023" t="s">
        <v>405</v>
      </c>
      <c r="BP119" s="1054"/>
      <c r="BQ119" s="1045">
        <v>35950268</v>
      </c>
      <c r="BR119" s="1046"/>
      <c r="BS119" s="1046"/>
      <c r="BT119" s="1046"/>
      <c r="BU119" s="1046"/>
      <c r="BV119" s="1046">
        <v>35019888</v>
      </c>
      <c r="BW119" s="1046"/>
      <c r="BX119" s="1046"/>
      <c r="BY119" s="1046"/>
      <c r="BZ119" s="1046"/>
      <c r="CA119" s="1046">
        <v>33210282</v>
      </c>
      <c r="CB119" s="1046"/>
      <c r="CC119" s="1046"/>
      <c r="CD119" s="1046"/>
      <c r="CE119" s="1046"/>
      <c r="CF119" s="1047"/>
      <c r="CG119" s="1048"/>
      <c r="CH119" s="1048"/>
      <c r="CI119" s="1048"/>
      <c r="CJ119" s="1049"/>
      <c r="CK119" s="995"/>
      <c r="CL119" s="996"/>
      <c r="CM119" s="1050" t="s">
        <v>406</v>
      </c>
      <c r="CN119" s="1051"/>
      <c r="CO119" s="1051"/>
      <c r="CP119" s="1051"/>
      <c r="CQ119" s="1051"/>
      <c r="CR119" s="1051"/>
      <c r="CS119" s="1051"/>
      <c r="CT119" s="1051"/>
      <c r="CU119" s="1051"/>
      <c r="CV119" s="1051"/>
      <c r="CW119" s="1051"/>
      <c r="CX119" s="1051"/>
      <c r="CY119" s="1051"/>
      <c r="CZ119" s="1051"/>
      <c r="DA119" s="1051"/>
      <c r="DB119" s="1051"/>
      <c r="DC119" s="1051"/>
      <c r="DD119" s="1051"/>
      <c r="DE119" s="1051"/>
      <c r="DF119" s="1052"/>
      <c r="DG119" s="1053" t="s">
        <v>67</v>
      </c>
      <c r="DH119" s="1032"/>
      <c r="DI119" s="1032"/>
      <c r="DJ119" s="1032"/>
      <c r="DK119" s="1033"/>
      <c r="DL119" s="1031" t="s">
        <v>67</v>
      </c>
      <c r="DM119" s="1032"/>
      <c r="DN119" s="1032"/>
      <c r="DO119" s="1032"/>
      <c r="DP119" s="1033"/>
      <c r="DQ119" s="1031" t="s">
        <v>67</v>
      </c>
      <c r="DR119" s="1032"/>
      <c r="DS119" s="1032"/>
      <c r="DT119" s="1032"/>
      <c r="DU119" s="1033"/>
      <c r="DV119" s="1034" t="s">
        <v>67</v>
      </c>
      <c r="DW119" s="1035"/>
      <c r="DX119" s="1035"/>
      <c r="DY119" s="1035"/>
      <c r="DZ119" s="1036"/>
    </row>
    <row r="120" spans="1:130" s="102" customFormat="1" ht="26.25" customHeight="1">
      <c r="A120" s="1107"/>
      <c r="B120" s="994"/>
      <c r="C120" s="964" t="s">
        <v>383</v>
      </c>
      <c r="D120" s="965"/>
      <c r="E120" s="965"/>
      <c r="F120" s="965"/>
      <c r="G120" s="965"/>
      <c r="H120" s="965"/>
      <c r="I120" s="965"/>
      <c r="J120" s="965"/>
      <c r="K120" s="965"/>
      <c r="L120" s="965"/>
      <c r="M120" s="965"/>
      <c r="N120" s="965"/>
      <c r="O120" s="965"/>
      <c r="P120" s="965"/>
      <c r="Q120" s="965"/>
      <c r="R120" s="965"/>
      <c r="S120" s="965"/>
      <c r="T120" s="965"/>
      <c r="U120" s="965"/>
      <c r="V120" s="965"/>
      <c r="W120" s="965"/>
      <c r="X120" s="965"/>
      <c r="Y120" s="965"/>
      <c r="Z120" s="966"/>
      <c r="AA120" s="1006" t="s">
        <v>67</v>
      </c>
      <c r="AB120" s="1007"/>
      <c r="AC120" s="1007"/>
      <c r="AD120" s="1007"/>
      <c r="AE120" s="1008"/>
      <c r="AF120" s="1009" t="s">
        <v>67</v>
      </c>
      <c r="AG120" s="1007"/>
      <c r="AH120" s="1007"/>
      <c r="AI120" s="1007"/>
      <c r="AJ120" s="1008"/>
      <c r="AK120" s="1009" t="s">
        <v>67</v>
      </c>
      <c r="AL120" s="1007"/>
      <c r="AM120" s="1007"/>
      <c r="AN120" s="1007"/>
      <c r="AO120" s="1008"/>
      <c r="AP120" s="1010" t="s">
        <v>67</v>
      </c>
      <c r="AQ120" s="1011"/>
      <c r="AR120" s="1011"/>
      <c r="AS120" s="1011"/>
      <c r="AT120" s="1012"/>
      <c r="AU120" s="1037" t="s">
        <v>407</v>
      </c>
      <c r="AV120" s="1038"/>
      <c r="AW120" s="1038"/>
      <c r="AX120" s="1038"/>
      <c r="AY120" s="1039"/>
      <c r="AZ120" s="988" t="s">
        <v>408</v>
      </c>
      <c r="BA120" s="937"/>
      <c r="BB120" s="937"/>
      <c r="BC120" s="937"/>
      <c r="BD120" s="937"/>
      <c r="BE120" s="937"/>
      <c r="BF120" s="937"/>
      <c r="BG120" s="937"/>
      <c r="BH120" s="937"/>
      <c r="BI120" s="937"/>
      <c r="BJ120" s="937"/>
      <c r="BK120" s="937"/>
      <c r="BL120" s="937"/>
      <c r="BM120" s="937"/>
      <c r="BN120" s="937"/>
      <c r="BO120" s="937"/>
      <c r="BP120" s="938"/>
      <c r="BQ120" s="974">
        <v>5969901</v>
      </c>
      <c r="BR120" s="975"/>
      <c r="BS120" s="975"/>
      <c r="BT120" s="975"/>
      <c r="BU120" s="975"/>
      <c r="BV120" s="975">
        <v>6494280</v>
      </c>
      <c r="BW120" s="975"/>
      <c r="BX120" s="975"/>
      <c r="BY120" s="975"/>
      <c r="BZ120" s="975"/>
      <c r="CA120" s="975">
        <v>7348302</v>
      </c>
      <c r="CB120" s="975"/>
      <c r="CC120" s="975"/>
      <c r="CD120" s="975"/>
      <c r="CE120" s="975"/>
      <c r="CF120" s="989">
        <v>64.8</v>
      </c>
      <c r="CG120" s="990"/>
      <c r="CH120" s="990"/>
      <c r="CI120" s="990"/>
      <c r="CJ120" s="990"/>
      <c r="CK120" s="1055" t="s">
        <v>409</v>
      </c>
      <c r="CL120" s="1056"/>
      <c r="CM120" s="1056"/>
      <c r="CN120" s="1056"/>
      <c r="CO120" s="1057"/>
      <c r="CP120" s="1063" t="s">
        <v>350</v>
      </c>
      <c r="CQ120" s="1064"/>
      <c r="CR120" s="1064"/>
      <c r="CS120" s="1064"/>
      <c r="CT120" s="1064"/>
      <c r="CU120" s="1064"/>
      <c r="CV120" s="1064"/>
      <c r="CW120" s="1064"/>
      <c r="CX120" s="1064"/>
      <c r="CY120" s="1064"/>
      <c r="CZ120" s="1064"/>
      <c r="DA120" s="1064"/>
      <c r="DB120" s="1064"/>
      <c r="DC120" s="1064"/>
      <c r="DD120" s="1064"/>
      <c r="DE120" s="1064"/>
      <c r="DF120" s="1065"/>
      <c r="DG120" s="974">
        <v>4617122</v>
      </c>
      <c r="DH120" s="975"/>
      <c r="DI120" s="975"/>
      <c r="DJ120" s="975"/>
      <c r="DK120" s="975"/>
      <c r="DL120" s="975">
        <v>4524104</v>
      </c>
      <c r="DM120" s="975"/>
      <c r="DN120" s="975"/>
      <c r="DO120" s="975"/>
      <c r="DP120" s="975"/>
      <c r="DQ120" s="975">
        <v>3921289</v>
      </c>
      <c r="DR120" s="975"/>
      <c r="DS120" s="975"/>
      <c r="DT120" s="975"/>
      <c r="DU120" s="975"/>
      <c r="DV120" s="976">
        <v>34.6</v>
      </c>
      <c r="DW120" s="976"/>
      <c r="DX120" s="976"/>
      <c r="DY120" s="976"/>
      <c r="DZ120" s="977"/>
    </row>
    <row r="121" spans="1:130" s="102" customFormat="1" ht="26.25" customHeight="1">
      <c r="A121" s="1107"/>
      <c r="B121" s="994"/>
      <c r="C121" s="1015" t="s">
        <v>410</v>
      </c>
      <c r="D121" s="1016"/>
      <c r="E121" s="1016"/>
      <c r="F121" s="1016"/>
      <c r="G121" s="1016"/>
      <c r="H121" s="1016"/>
      <c r="I121" s="1016"/>
      <c r="J121" s="1016"/>
      <c r="K121" s="1016"/>
      <c r="L121" s="1016"/>
      <c r="M121" s="1016"/>
      <c r="N121" s="1016"/>
      <c r="O121" s="1016"/>
      <c r="P121" s="1016"/>
      <c r="Q121" s="1016"/>
      <c r="R121" s="1016"/>
      <c r="S121" s="1016"/>
      <c r="T121" s="1016"/>
      <c r="U121" s="1016"/>
      <c r="V121" s="1016"/>
      <c r="W121" s="1016"/>
      <c r="X121" s="1016"/>
      <c r="Y121" s="1016"/>
      <c r="Z121" s="1017"/>
      <c r="AA121" s="1006" t="s">
        <v>67</v>
      </c>
      <c r="AB121" s="1007"/>
      <c r="AC121" s="1007"/>
      <c r="AD121" s="1007"/>
      <c r="AE121" s="1008"/>
      <c r="AF121" s="1009" t="s">
        <v>67</v>
      </c>
      <c r="AG121" s="1007"/>
      <c r="AH121" s="1007"/>
      <c r="AI121" s="1007"/>
      <c r="AJ121" s="1008"/>
      <c r="AK121" s="1009" t="s">
        <v>67</v>
      </c>
      <c r="AL121" s="1007"/>
      <c r="AM121" s="1007"/>
      <c r="AN121" s="1007"/>
      <c r="AO121" s="1008"/>
      <c r="AP121" s="1010" t="s">
        <v>67</v>
      </c>
      <c r="AQ121" s="1011"/>
      <c r="AR121" s="1011"/>
      <c r="AS121" s="1011"/>
      <c r="AT121" s="1012"/>
      <c r="AU121" s="1040"/>
      <c r="AV121" s="1041"/>
      <c r="AW121" s="1041"/>
      <c r="AX121" s="1041"/>
      <c r="AY121" s="1042"/>
      <c r="AZ121" s="997" t="s">
        <v>411</v>
      </c>
      <c r="BA121" s="998"/>
      <c r="BB121" s="998"/>
      <c r="BC121" s="998"/>
      <c r="BD121" s="998"/>
      <c r="BE121" s="998"/>
      <c r="BF121" s="998"/>
      <c r="BG121" s="998"/>
      <c r="BH121" s="998"/>
      <c r="BI121" s="998"/>
      <c r="BJ121" s="998"/>
      <c r="BK121" s="998"/>
      <c r="BL121" s="998"/>
      <c r="BM121" s="998"/>
      <c r="BN121" s="998"/>
      <c r="BO121" s="998"/>
      <c r="BP121" s="999"/>
      <c r="BQ121" s="967">
        <v>2636150</v>
      </c>
      <c r="BR121" s="968"/>
      <c r="BS121" s="968"/>
      <c r="BT121" s="968"/>
      <c r="BU121" s="968"/>
      <c r="BV121" s="968">
        <v>2936552</v>
      </c>
      <c r="BW121" s="968"/>
      <c r="BX121" s="968"/>
      <c r="BY121" s="968"/>
      <c r="BZ121" s="968"/>
      <c r="CA121" s="968">
        <v>2978604</v>
      </c>
      <c r="CB121" s="968"/>
      <c r="CC121" s="968"/>
      <c r="CD121" s="968"/>
      <c r="CE121" s="968"/>
      <c r="CF121" s="962">
        <v>26.3</v>
      </c>
      <c r="CG121" s="963"/>
      <c r="CH121" s="963"/>
      <c r="CI121" s="963"/>
      <c r="CJ121" s="963"/>
      <c r="CK121" s="1058"/>
      <c r="CL121" s="1059"/>
      <c r="CM121" s="1059"/>
      <c r="CN121" s="1059"/>
      <c r="CO121" s="1060"/>
      <c r="CP121" s="1068" t="s">
        <v>347</v>
      </c>
      <c r="CQ121" s="1069"/>
      <c r="CR121" s="1069"/>
      <c r="CS121" s="1069"/>
      <c r="CT121" s="1069"/>
      <c r="CU121" s="1069"/>
      <c r="CV121" s="1069"/>
      <c r="CW121" s="1069"/>
      <c r="CX121" s="1069"/>
      <c r="CY121" s="1069"/>
      <c r="CZ121" s="1069"/>
      <c r="DA121" s="1069"/>
      <c r="DB121" s="1069"/>
      <c r="DC121" s="1069"/>
      <c r="DD121" s="1069"/>
      <c r="DE121" s="1069"/>
      <c r="DF121" s="1070"/>
      <c r="DG121" s="967">
        <v>2722539</v>
      </c>
      <c r="DH121" s="968"/>
      <c r="DI121" s="968"/>
      <c r="DJ121" s="968"/>
      <c r="DK121" s="968"/>
      <c r="DL121" s="968">
        <v>2591986</v>
      </c>
      <c r="DM121" s="968"/>
      <c r="DN121" s="968"/>
      <c r="DO121" s="968"/>
      <c r="DP121" s="968"/>
      <c r="DQ121" s="968">
        <v>2441402</v>
      </c>
      <c r="DR121" s="968"/>
      <c r="DS121" s="968"/>
      <c r="DT121" s="968"/>
      <c r="DU121" s="968"/>
      <c r="DV121" s="969">
        <v>21.5</v>
      </c>
      <c r="DW121" s="969"/>
      <c r="DX121" s="969"/>
      <c r="DY121" s="969"/>
      <c r="DZ121" s="970"/>
    </row>
    <row r="122" spans="1:130" s="102" customFormat="1" ht="26.25" customHeight="1">
      <c r="A122" s="1107"/>
      <c r="B122" s="994"/>
      <c r="C122" s="964" t="s">
        <v>393</v>
      </c>
      <c r="D122" s="965"/>
      <c r="E122" s="965"/>
      <c r="F122" s="965"/>
      <c r="G122" s="965"/>
      <c r="H122" s="965"/>
      <c r="I122" s="965"/>
      <c r="J122" s="965"/>
      <c r="K122" s="965"/>
      <c r="L122" s="965"/>
      <c r="M122" s="965"/>
      <c r="N122" s="965"/>
      <c r="O122" s="965"/>
      <c r="P122" s="965"/>
      <c r="Q122" s="965"/>
      <c r="R122" s="965"/>
      <c r="S122" s="965"/>
      <c r="T122" s="965"/>
      <c r="U122" s="965"/>
      <c r="V122" s="965"/>
      <c r="W122" s="965"/>
      <c r="X122" s="965"/>
      <c r="Y122" s="965"/>
      <c r="Z122" s="966"/>
      <c r="AA122" s="1006" t="s">
        <v>67</v>
      </c>
      <c r="AB122" s="1007"/>
      <c r="AC122" s="1007"/>
      <c r="AD122" s="1007"/>
      <c r="AE122" s="1008"/>
      <c r="AF122" s="1009" t="s">
        <v>67</v>
      </c>
      <c r="AG122" s="1007"/>
      <c r="AH122" s="1007"/>
      <c r="AI122" s="1007"/>
      <c r="AJ122" s="1008"/>
      <c r="AK122" s="1009" t="s">
        <v>67</v>
      </c>
      <c r="AL122" s="1007"/>
      <c r="AM122" s="1007"/>
      <c r="AN122" s="1007"/>
      <c r="AO122" s="1008"/>
      <c r="AP122" s="1010" t="s">
        <v>67</v>
      </c>
      <c r="AQ122" s="1011"/>
      <c r="AR122" s="1011"/>
      <c r="AS122" s="1011"/>
      <c r="AT122" s="1012"/>
      <c r="AU122" s="1040"/>
      <c r="AV122" s="1041"/>
      <c r="AW122" s="1041"/>
      <c r="AX122" s="1041"/>
      <c r="AY122" s="1042"/>
      <c r="AZ122" s="1022" t="s">
        <v>412</v>
      </c>
      <c r="BA122" s="1013"/>
      <c r="BB122" s="1013"/>
      <c r="BC122" s="1013"/>
      <c r="BD122" s="1013"/>
      <c r="BE122" s="1013"/>
      <c r="BF122" s="1013"/>
      <c r="BG122" s="1013"/>
      <c r="BH122" s="1013"/>
      <c r="BI122" s="1013"/>
      <c r="BJ122" s="1013"/>
      <c r="BK122" s="1013"/>
      <c r="BL122" s="1013"/>
      <c r="BM122" s="1013"/>
      <c r="BN122" s="1013"/>
      <c r="BO122" s="1013"/>
      <c r="BP122" s="1014"/>
      <c r="BQ122" s="1045">
        <v>23403235</v>
      </c>
      <c r="BR122" s="1046"/>
      <c r="BS122" s="1046"/>
      <c r="BT122" s="1046"/>
      <c r="BU122" s="1046"/>
      <c r="BV122" s="1046">
        <v>22867289</v>
      </c>
      <c r="BW122" s="1046"/>
      <c r="BX122" s="1046"/>
      <c r="BY122" s="1046"/>
      <c r="BZ122" s="1046"/>
      <c r="CA122" s="1046">
        <v>22200641</v>
      </c>
      <c r="CB122" s="1046"/>
      <c r="CC122" s="1046"/>
      <c r="CD122" s="1046"/>
      <c r="CE122" s="1046"/>
      <c r="CF122" s="1066">
        <v>195.9</v>
      </c>
      <c r="CG122" s="1067"/>
      <c r="CH122" s="1067"/>
      <c r="CI122" s="1067"/>
      <c r="CJ122" s="1067"/>
      <c r="CK122" s="1058"/>
      <c r="CL122" s="1059"/>
      <c r="CM122" s="1059"/>
      <c r="CN122" s="1059"/>
      <c r="CO122" s="1060"/>
      <c r="CP122" s="1068" t="s">
        <v>349</v>
      </c>
      <c r="CQ122" s="1069"/>
      <c r="CR122" s="1069"/>
      <c r="CS122" s="1069"/>
      <c r="CT122" s="1069"/>
      <c r="CU122" s="1069"/>
      <c r="CV122" s="1069"/>
      <c r="CW122" s="1069"/>
      <c r="CX122" s="1069"/>
      <c r="CY122" s="1069"/>
      <c r="CZ122" s="1069"/>
      <c r="DA122" s="1069"/>
      <c r="DB122" s="1069"/>
      <c r="DC122" s="1069"/>
      <c r="DD122" s="1069"/>
      <c r="DE122" s="1069"/>
      <c r="DF122" s="1070"/>
      <c r="DG122" s="967">
        <v>59300</v>
      </c>
      <c r="DH122" s="968"/>
      <c r="DI122" s="968"/>
      <c r="DJ122" s="968"/>
      <c r="DK122" s="968"/>
      <c r="DL122" s="968">
        <v>46113</v>
      </c>
      <c r="DM122" s="968"/>
      <c r="DN122" s="968"/>
      <c r="DO122" s="968"/>
      <c r="DP122" s="968"/>
      <c r="DQ122" s="968">
        <v>41171</v>
      </c>
      <c r="DR122" s="968"/>
      <c r="DS122" s="968"/>
      <c r="DT122" s="968"/>
      <c r="DU122" s="968"/>
      <c r="DV122" s="969">
        <v>0.4</v>
      </c>
      <c r="DW122" s="969"/>
      <c r="DX122" s="969"/>
      <c r="DY122" s="969"/>
      <c r="DZ122" s="970"/>
    </row>
    <row r="123" spans="1:130" s="102" customFormat="1" ht="26.25" customHeight="1">
      <c r="A123" s="1107"/>
      <c r="B123" s="994"/>
      <c r="C123" s="964" t="s">
        <v>399</v>
      </c>
      <c r="D123" s="965"/>
      <c r="E123" s="965"/>
      <c r="F123" s="965"/>
      <c r="G123" s="965"/>
      <c r="H123" s="965"/>
      <c r="I123" s="965"/>
      <c r="J123" s="965"/>
      <c r="K123" s="965"/>
      <c r="L123" s="965"/>
      <c r="M123" s="965"/>
      <c r="N123" s="965"/>
      <c r="O123" s="965"/>
      <c r="P123" s="965"/>
      <c r="Q123" s="965"/>
      <c r="R123" s="965"/>
      <c r="S123" s="965"/>
      <c r="T123" s="965"/>
      <c r="U123" s="965"/>
      <c r="V123" s="965"/>
      <c r="W123" s="965"/>
      <c r="X123" s="965"/>
      <c r="Y123" s="965"/>
      <c r="Z123" s="966"/>
      <c r="AA123" s="1006">
        <v>60129</v>
      </c>
      <c r="AB123" s="1007"/>
      <c r="AC123" s="1007"/>
      <c r="AD123" s="1007"/>
      <c r="AE123" s="1008"/>
      <c r="AF123" s="1009">
        <v>54769</v>
      </c>
      <c r="AG123" s="1007"/>
      <c r="AH123" s="1007"/>
      <c r="AI123" s="1007"/>
      <c r="AJ123" s="1008"/>
      <c r="AK123" s="1009">
        <v>30600</v>
      </c>
      <c r="AL123" s="1007"/>
      <c r="AM123" s="1007"/>
      <c r="AN123" s="1007"/>
      <c r="AO123" s="1008"/>
      <c r="AP123" s="1010">
        <v>0.3</v>
      </c>
      <c r="AQ123" s="1011"/>
      <c r="AR123" s="1011"/>
      <c r="AS123" s="1011"/>
      <c r="AT123" s="1012"/>
      <c r="AU123" s="1043"/>
      <c r="AV123" s="1044"/>
      <c r="AW123" s="1044"/>
      <c r="AX123" s="1044"/>
      <c r="AY123" s="1044"/>
      <c r="AZ123" s="133" t="s">
        <v>125</v>
      </c>
      <c r="BA123" s="133"/>
      <c r="BB123" s="133"/>
      <c r="BC123" s="133"/>
      <c r="BD123" s="133"/>
      <c r="BE123" s="133"/>
      <c r="BF123" s="133"/>
      <c r="BG123" s="133"/>
      <c r="BH123" s="133"/>
      <c r="BI123" s="133"/>
      <c r="BJ123" s="133"/>
      <c r="BK123" s="133"/>
      <c r="BL123" s="133"/>
      <c r="BM123" s="133"/>
      <c r="BN123" s="133"/>
      <c r="BO123" s="1023" t="s">
        <v>413</v>
      </c>
      <c r="BP123" s="1054"/>
      <c r="BQ123" s="1113">
        <v>32009286</v>
      </c>
      <c r="BR123" s="1114"/>
      <c r="BS123" s="1114"/>
      <c r="BT123" s="1114"/>
      <c r="BU123" s="1114"/>
      <c r="BV123" s="1114">
        <v>32298121</v>
      </c>
      <c r="BW123" s="1114"/>
      <c r="BX123" s="1114"/>
      <c r="BY123" s="1114"/>
      <c r="BZ123" s="1114"/>
      <c r="CA123" s="1114">
        <v>32527547</v>
      </c>
      <c r="CB123" s="1114"/>
      <c r="CC123" s="1114"/>
      <c r="CD123" s="1114"/>
      <c r="CE123" s="1114"/>
      <c r="CF123" s="1047"/>
      <c r="CG123" s="1048"/>
      <c r="CH123" s="1048"/>
      <c r="CI123" s="1048"/>
      <c r="CJ123" s="1049"/>
      <c r="CK123" s="1058"/>
      <c r="CL123" s="1059"/>
      <c r="CM123" s="1059"/>
      <c r="CN123" s="1059"/>
      <c r="CO123" s="1060"/>
      <c r="CP123" s="1068" t="s">
        <v>345</v>
      </c>
      <c r="CQ123" s="1069"/>
      <c r="CR123" s="1069"/>
      <c r="CS123" s="1069"/>
      <c r="CT123" s="1069"/>
      <c r="CU123" s="1069"/>
      <c r="CV123" s="1069"/>
      <c r="CW123" s="1069"/>
      <c r="CX123" s="1069"/>
      <c r="CY123" s="1069"/>
      <c r="CZ123" s="1069"/>
      <c r="DA123" s="1069"/>
      <c r="DB123" s="1069"/>
      <c r="DC123" s="1069"/>
      <c r="DD123" s="1069"/>
      <c r="DE123" s="1069"/>
      <c r="DF123" s="1070"/>
      <c r="DG123" s="1006">
        <v>1660</v>
      </c>
      <c r="DH123" s="1007"/>
      <c r="DI123" s="1007"/>
      <c r="DJ123" s="1007"/>
      <c r="DK123" s="1008"/>
      <c r="DL123" s="1009" t="s">
        <v>67</v>
      </c>
      <c r="DM123" s="1007"/>
      <c r="DN123" s="1007"/>
      <c r="DO123" s="1007"/>
      <c r="DP123" s="1008"/>
      <c r="DQ123" s="1009" t="s">
        <v>67</v>
      </c>
      <c r="DR123" s="1007"/>
      <c r="DS123" s="1007"/>
      <c r="DT123" s="1007"/>
      <c r="DU123" s="1008"/>
      <c r="DV123" s="1010" t="s">
        <v>67</v>
      </c>
      <c r="DW123" s="1011"/>
      <c r="DX123" s="1011"/>
      <c r="DY123" s="1011"/>
      <c r="DZ123" s="1012"/>
    </row>
    <row r="124" spans="1:130" s="102" customFormat="1" ht="26.25" customHeight="1" thickBot="1">
      <c r="A124" s="1107"/>
      <c r="B124" s="994"/>
      <c r="C124" s="964" t="s">
        <v>402</v>
      </c>
      <c r="D124" s="965"/>
      <c r="E124" s="965"/>
      <c r="F124" s="965"/>
      <c r="G124" s="965"/>
      <c r="H124" s="965"/>
      <c r="I124" s="965"/>
      <c r="J124" s="965"/>
      <c r="K124" s="965"/>
      <c r="L124" s="965"/>
      <c r="M124" s="965"/>
      <c r="N124" s="965"/>
      <c r="O124" s="965"/>
      <c r="P124" s="965"/>
      <c r="Q124" s="965"/>
      <c r="R124" s="965"/>
      <c r="S124" s="965"/>
      <c r="T124" s="965"/>
      <c r="U124" s="965"/>
      <c r="V124" s="965"/>
      <c r="W124" s="965"/>
      <c r="X124" s="965"/>
      <c r="Y124" s="965"/>
      <c r="Z124" s="966"/>
      <c r="AA124" s="1006" t="s">
        <v>67</v>
      </c>
      <c r="AB124" s="1007"/>
      <c r="AC124" s="1007"/>
      <c r="AD124" s="1007"/>
      <c r="AE124" s="1008"/>
      <c r="AF124" s="1009" t="s">
        <v>67</v>
      </c>
      <c r="AG124" s="1007"/>
      <c r="AH124" s="1007"/>
      <c r="AI124" s="1007"/>
      <c r="AJ124" s="1008"/>
      <c r="AK124" s="1009" t="s">
        <v>67</v>
      </c>
      <c r="AL124" s="1007"/>
      <c r="AM124" s="1007"/>
      <c r="AN124" s="1007"/>
      <c r="AO124" s="1008"/>
      <c r="AP124" s="1010" t="s">
        <v>67</v>
      </c>
      <c r="AQ124" s="1011"/>
      <c r="AR124" s="1011"/>
      <c r="AS124" s="1011"/>
      <c r="AT124" s="1012"/>
      <c r="AU124" s="1109" t="s">
        <v>414</v>
      </c>
      <c r="AV124" s="1110"/>
      <c r="AW124" s="1110"/>
      <c r="AX124" s="1110"/>
      <c r="AY124" s="1110"/>
      <c r="AZ124" s="1110"/>
      <c r="BA124" s="1110"/>
      <c r="BB124" s="1110"/>
      <c r="BC124" s="1110"/>
      <c r="BD124" s="1110"/>
      <c r="BE124" s="1110"/>
      <c r="BF124" s="1110"/>
      <c r="BG124" s="1110"/>
      <c r="BH124" s="1110"/>
      <c r="BI124" s="1110"/>
      <c r="BJ124" s="1110"/>
      <c r="BK124" s="1110"/>
      <c r="BL124" s="1110"/>
      <c r="BM124" s="1110"/>
      <c r="BN124" s="1110"/>
      <c r="BO124" s="1110"/>
      <c r="BP124" s="1111"/>
      <c r="BQ124" s="1112">
        <v>35.5</v>
      </c>
      <c r="BR124" s="1076"/>
      <c r="BS124" s="1076"/>
      <c r="BT124" s="1076"/>
      <c r="BU124" s="1076"/>
      <c r="BV124" s="1076">
        <v>24.2</v>
      </c>
      <c r="BW124" s="1076"/>
      <c r="BX124" s="1076"/>
      <c r="BY124" s="1076"/>
      <c r="BZ124" s="1076"/>
      <c r="CA124" s="1076">
        <v>6</v>
      </c>
      <c r="CB124" s="1076"/>
      <c r="CC124" s="1076"/>
      <c r="CD124" s="1076"/>
      <c r="CE124" s="1076"/>
      <c r="CF124" s="1077"/>
      <c r="CG124" s="1078"/>
      <c r="CH124" s="1078"/>
      <c r="CI124" s="1078"/>
      <c r="CJ124" s="1079"/>
      <c r="CK124" s="1061"/>
      <c r="CL124" s="1061"/>
      <c r="CM124" s="1061"/>
      <c r="CN124" s="1061"/>
      <c r="CO124" s="1062"/>
      <c r="CP124" s="1068" t="s">
        <v>415</v>
      </c>
      <c r="CQ124" s="1069"/>
      <c r="CR124" s="1069"/>
      <c r="CS124" s="1069"/>
      <c r="CT124" s="1069"/>
      <c r="CU124" s="1069"/>
      <c r="CV124" s="1069"/>
      <c r="CW124" s="1069"/>
      <c r="CX124" s="1069"/>
      <c r="CY124" s="1069"/>
      <c r="CZ124" s="1069"/>
      <c r="DA124" s="1069"/>
      <c r="DB124" s="1069"/>
      <c r="DC124" s="1069"/>
      <c r="DD124" s="1069"/>
      <c r="DE124" s="1069"/>
      <c r="DF124" s="1070"/>
      <c r="DG124" s="1053" t="s">
        <v>67</v>
      </c>
      <c r="DH124" s="1032"/>
      <c r="DI124" s="1032"/>
      <c r="DJ124" s="1032"/>
      <c r="DK124" s="1033"/>
      <c r="DL124" s="1031" t="s">
        <v>67</v>
      </c>
      <c r="DM124" s="1032"/>
      <c r="DN124" s="1032"/>
      <c r="DO124" s="1032"/>
      <c r="DP124" s="1033"/>
      <c r="DQ124" s="1031" t="s">
        <v>67</v>
      </c>
      <c r="DR124" s="1032"/>
      <c r="DS124" s="1032"/>
      <c r="DT124" s="1032"/>
      <c r="DU124" s="1033"/>
      <c r="DV124" s="1034" t="s">
        <v>67</v>
      </c>
      <c r="DW124" s="1035"/>
      <c r="DX124" s="1035"/>
      <c r="DY124" s="1035"/>
      <c r="DZ124" s="1036"/>
    </row>
    <row r="125" spans="1:130" s="102" customFormat="1" ht="26.25" customHeight="1">
      <c r="A125" s="1107"/>
      <c r="B125" s="994"/>
      <c r="C125" s="964" t="s">
        <v>404</v>
      </c>
      <c r="D125" s="965"/>
      <c r="E125" s="965"/>
      <c r="F125" s="965"/>
      <c r="G125" s="965"/>
      <c r="H125" s="965"/>
      <c r="I125" s="965"/>
      <c r="J125" s="965"/>
      <c r="K125" s="965"/>
      <c r="L125" s="965"/>
      <c r="M125" s="965"/>
      <c r="N125" s="965"/>
      <c r="O125" s="965"/>
      <c r="P125" s="965"/>
      <c r="Q125" s="965"/>
      <c r="R125" s="965"/>
      <c r="S125" s="965"/>
      <c r="T125" s="965"/>
      <c r="U125" s="965"/>
      <c r="V125" s="965"/>
      <c r="W125" s="965"/>
      <c r="X125" s="965"/>
      <c r="Y125" s="965"/>
      <c r="Z125" s="966"/>
      <c r="AA125" s="1006" t="s">
        <v>67</v>
      </c>
      <c r="AB125" s="1007"/>
      <c r="AC125" s="1007"/>
      <c r="AD125" s="1007"/>
      <c r="AE125" s="1008"/>
      <c r="AF125" s="1009" t="s">
        <v>67</v>
      </c>
      <c r="AG125" s="1007"/>
      <c r="AH125" s="1007"/>
      <c r="AI125" s="1007"/>
      <c r="AJ125" s="1008"/>
      <c r="AK125" s="1009" t="s">
        <v>67</v>
      </c>
      <c r="AL125" s="1007"/>
      <c r="AM125" s="1007"/>
      <c r="AN125" s="1007"/>
      <c r="AO125" s="1008"/>
      <c r="AP125" s="1010" t="s">
        <v>67</v>
      </c>
      <c r="AQ125" s="1011"/>
      <c r="AR125" s="1011"/>
      <c r="AS125" s="1011"/>
      <c r="AT125" s="1012"/>
      <c r="AU125" s="134"/>
      <c r="AV125" s="135"/>
      <c r="AW125" s="135"/>
      <c r="AX125" s="135"/>
      <c r="AY125" s="135"/>
      <c r="AZ125" s="135"/>
      <c r="BA125" s="135"/>
      <c r="BB125" s="135"/>
      <c r="BC125" s="135"/>
      <c r="BD125" s="135"/>
      <c r="BE125" s="135"/>
      <c r="BF125" s="135"/>
      <c r="BG125" s="135"/>
      <c r="BH125" s="135"/>
      <c r="BI125" s="135"/>
      <c r="BJ125" s="135"/>
      <c r="BK125" s="135"/>
      <c r="BL125" s="135"/>
      <c r="BM125" s="135"/>
      <c r="BN125" s="135"/>
      <c r="BO125" s="135"/>
      <c r="BP125" s="135"/>
      <c r="BQ125" s="136"/>
      <c r="BR125" s="136"/>
      <c r="BS125" s="136"/>
      <c r="BT125" s="136"/>
      <c r="BU125" s="136"/>
      <c r="BV125" s="136"/>
      <c r="BW125" s="136"/>
      <c r="BX125" s="136"/>
      <c r="BY125" s="136"/>
      <c r="BZ125" s="136"/>
      <c r="CA125" s="136"/>
      <c r="CB125" s="136"/>
      <c r="CC125" s="136"/>
      <c r="CD125" s="136"/>
      <c r="CE125" s="136"/>
      <c r="CF125" s="136"/>
      <c r="CG125" s="136"/>
      <c r="CH125" s="136"/>
      <c r="CI125" s="136"/>
      <c r="CJ125" s="137"/>
      <c r="CK125" s="1071" t="s">
        <v>416</v>
      </c>
      <c r="CL125" s="1056"/>
      <c r="CM125" s="1056"/>
      <c r="CN125" s="1056"/>
      <c r="CO125" s="1057"/>
      <c r="CP125" s="988" t="s">
        <v>417</v>
      </c>
      <c r="CQ125" s="937"/>
      <c r="CR125" s="937"/>
      <c r="CS125" s="937"/>
      <c r="CT125" s="937"/>
      <c r="CU125" s="937"/>
      <c r="CV125" s="937"/>
      <c r="CW125" s="937"/>
      <c r="CX125" s="937"/>
      <c r="CY125" s="937"/>
      <c r="CZ125" s="937"/>
      <c r="DA125" s="937"/>
      <c r="DB125" s="937"/>
      <c r="DC125" s="937"/>
      <c r="DD125" s="937"/>
      <c r="DE125" s="937"/>
      <c r="DF125" s="938"/>
      <c r="DG125" s="974" t="s">
        <v>67</v>
      </c>
      <c r="DH125" s="975"/>
      <c r="DI125" s="975"/>
      <c r="DJ125" s="975"/>
      <c r="DK125" s="975"/>
      <c r="DL125" s="975" t="s">
        <v>67</v>
      </c>
      <c r="DM125" s="975"/>
      <c r="DN125" s="975"/>
      <c r="DO125" s="975"/>
      <c r="DP125" s="975"/>
      <c r="DQ125" s="975" t="s">
        <v>67</v>
      </c>
      <c r="DR125" s="975"/>
      <c r="DS125" s="975"/>
      <c r="DT125" s="975"/>
      <c r="DU125" s="975"/>
      <c r="DV125" s="976" t="s">
        <v>67</v>
      </c>
      <c r="DW125" s="976"/>
      <c r="DX125" s="976"/>
      <c r="DY125" s="976"/>
      <c r="DZ125" s="977"/>
    </row>
    <row r="126" spans="1:130" s="102" customFormat="1" ht="26.25" customHeight="1" thickBot="1">
      <c r="A126" s="1107"/>
      <c r="B126" s="994"/>
      <c r="C126" s="964" t="s">
        <v>406</v>
      </c>
      <c r="D126" s="965"/>
      <c r="E126" s="965"/>
      <c r="F126" s="965"/>
      <c r="G126" s="965"/>
      <c r="H126" s="965"/>
      <c r="I126" s="965"/>
      <c r="J126" s="965"/>
      <c r="K126" s="965"/>
      <c r="L126" s="965"/>
      <c r="M126" s="965"/>
      <c r="N126" s="965"/>
      <c r="O126" s="965"/>
      <c r="P126" s="965"/>
      <c r="Q126" s="965"/>
      <c r="R126" s="965"/>
      <c r="S126" s="965"/>
      <c r="T126" s="965"/>
      <c r="U126" s="965"/>
      <c r="V126" s="965"/>
      <c r="W126" s="965"/>
      <c r="X126" s="965"/>
      <c r="Y126" s="965"/>
      <c r="Z126" s="966"/>
      <c r="AA126" s="1006" t="s">
        <v>67</v>
      </c>
      <c r="AB126" s="1007"/>
      <c r="AC126" s="1007"/>
      <c r="AD126" s="1007"/>
      <c r="AE126" s="1008"/>
      <c r="AF126" s="1009" t="s">
        <v>67</v>
      </c>
      <c r="AG126" s="1007"/>
      <c r="AH126" s="1007"/>
      <c r="AI126" s="1007"/>
      <c r="AJ126" s="1008"/>
      <c r="AK126" s="1009" t="s">
        <v>67</v>
      </c>
      <c r="AL126" s="1007"/>
      <c r="AM126" s="1007"/>
      <c r="AN126" s="1007"/>
      <c r="AO126" s="1008"/>
      <c r="AP126" s="1010" t="s">
        <v>67</v>
      </c>
      <c r="AQ126" s="1011"/>
      <c r="AR126" s="1011"/>
      <c r="AS126" s="1011"/>
      <c r="AT126" s="1012"/>
      <c r="AU126" s="138"/>
      <c r="AV126" s="138"/>
      <c r="AW126" s="138"/>
      <c r="AX126" s="138"/>
      <c r="AY126" s="138"/>
      <c r="AZ126" s="138"/>
      <c r="BA126" s="138"/>
      <c r="BB126" s="138"/>
      <c r="BC126" s="138"/>
      <c r="BD126" s="138"/>
      <c r="BE126" s="138"/>
      <c r="BF126" s="138"/>
      <c r="BG126" s="138"/>
      <c r="BH126" s="138"/>
      <c r="BI126" s="138"/>
      <c r="BJ126" s="138"/>
      <c r="BK126" s="138"/>
      <c r="BL126" s="138"/>
      <c r="BM126" s="138"/>
      <c r="BN126" s="138"/>
      <c r="BO126" s="138"/>
      <c r="BP126" s="138"/>
      <c r="BQ126" s="138"/>
      <c r="BR126" s="138"/>
      <c r="BS126" s="138"/>
      <c r="BT126" s="138"/>
      <c r="BU126" s="138"/>
      <c r="BV126" s="138"/>
      <c r="BW126" s="138"/>
      <c r="BX126" s="138"/>
      <c r="BY126" s="138"/>
      <c r="BZ126" s="138"/>
      <c r="CA126" s="138"/>
      <c r="CB126" s="138"/>
      <c r="CC126" s="138"/>
      <c r="CD126" s="139"/>
      <c r="CE126" s="139"/>
      <c r="CF126" s="139"/>
      <c r="CG126" s="136"/>
      <c r="CH126" s="136"/>
      <c r="CI126" s="136"/>
      <c r="CJ126" s="137"/>
      <c r="CK126" s="1072"/>
      <c r="CL126" s="1059"/>
      <c r="CM126" s="1059"/>
      <c r="CN126" s="1059"/>
      <c r="CO126" s="1060"/>
      <c r="CP126" s="997" t="s">
        <v>418</v>
      </c>
      <c r="CQ126" s="998"/>
      <c r="CR126" s="998"/>
      <c r="CS126" s="998"/>
      <c r="CT126" s="998"/>
      <c r="CU126" s="998"/>
      <c r="CV126" s="998"/>
      <c r="CW126" s="998"/>
      <c r="CX126" s="998"/>
      <c r="CY126" s="998"/>
      <c r="CZ126" s="998"/>
      <c r="DA126" s="998"/>
      <c r="DB126" s="998"/>
      <c r="DC126" s="998"/>
      <c r="DD126" s="998"/>
      <c r="DE126" s="998"/>
      <c r="DF126" s="999"/>
      <c r="DG126" s="967" t="s">
        <v>67</v>
      </c>
      <c r="DH126" s="968"/>
      <c r="DI126" s="968"/>
      <c r="DJ126" s="968"/>
      <c r="DK126" s="968"/>
      <c r="DL126" s="968" t="s">
        <v>67</v>
      </c>
      <c r="DM126" s="968"/>
      <c r="DN126" s="968"/>
      <c r="DO126" s="968"/>
      <c r="DP126" s="968"/>
      <c r="DQ126" s="968" t="s">
        <v>67</v>
      </c>
      <c r="DR126" s="968"/>
      <c r="DS126" s="968"/>
      <c r="DT126" s="968"/>
      <c r="DU126" s="968"/>
      <c r="DV126" s="969" t="s">
        <v>67</v>
      </c>
      <c r="DW126" s="969"/>
      <c r="DX126" s="969"/>
      <c r="DY126" s="969"/>
      <c r="DZ126" s="970"/>
    </row>
    <row r="127" spans="1:130" s="102" customFormat="1" ht="26.25" customHeight="1">
      <c r="A127" s="1108"/>
      <c r="B127" s="996"/>
      <c r="C127" s="1050" t="s">
        <v>419</v>
      </c>
      <c r="D127" s="1051"/>
      <c r="E127" s="1051"/>
      <c r="F127" s="1051"/>
      <c r="G127" s="1051"/>
      <c r="H127" s="1051"/>
      <c r="I127" s="1051"/>
      <c r="J127" s="1051"/>
      <c r="K127" s="1051"/>
      <c r="L127" s="1051"/>
      <c r="M127" s="1051"/>
      <c r="N127" s="1051"/>
      <c r="O127" s="1051"/>
      <c r="P127" s="1051"/>
      <c r="Q127" s="1051"/>
      <c r="R127" s="1051"/>
      <c r="S127" s="1051"/>
      <c r="T127" s="1051"/>
      <c r="U127" s="1051"/>
      <c r="V127" s="1051"/>
      <c r="W127" s="1051"/>
      <c r="X127" s="1051"/>
      <c r="Y127" s="1051"/>
      <c r="Z127" s="1052"/>
      <c r="AA127" s="1006" t="s">
        <v>67</v>
      </c>
      <c r="AB127" s="1007"/>
      <c r="AC127" s="1007"/>
      <c r="AD127" s="1007"/>
      <c r="AE127" s="1008"/>
      <c r="AF127" s="1009" t="s">
        <v>67</v>
      </c>
      <c r="AG127" s="1007"/>
      <c r="AH127" s="1007"/>
      <c r="AI127" s="1007"/>
      <c r="AJ127" s="1008"/>
      <c r="AK127" s="1009" t="s">
        <v>67</v>
      </c>
      <c r="AL127" s="1007"/>
      <c r="AM127" s="1007"/>
      <c r="AN127" s="1007"/>
      <c r="AO127" s="1008"/>
      <c r="AP127" s="1010" t="s">
        <v>67</v>
      </c>
      <c r="AQ127" s="1011"/>
      <c r="AR127" s="1011"/>
      <c r="AS127" s="1011"/>
      <c r="AT127" s="1012"/>
      <c r="AU127" s="138"/>
      <c r="AV127" s="138"/>
      <c r="AW127" s="138"/>
      <c r="AX127" s="1080" t="s">
        <v>420</v>
      </c>
      <c r="AY127" s="1081"/>
      <c r="AZ127" s="1081"/>
      <c r="BA127" s="1081"/>
      <c r="BB127" s="1081"/>
      <c r="BC127" s="1081"/>
      <c r="BD127" s="1081"/>
      <c r="BE127" s="1082"/>
      <c r="BF127" s="1083" t="s">
        <v>421</v>
      </c>
      <c r="BG127" s="1081"/>
      <c r="BH127" s="1081"/>
      <c r="BI127" s="1081"/>
      <c r="BJ127" s="1081"/>
      <c r="BK127" s="1081"/>
      <c r="BL127" s="1082"/>
      <c r="BM127" s="1083" t="s">
        <v>422</v>
      </c>
      <c r="BN127" s="1081"/>
      <c r="BO127" s="1081"/>
      <c r="BP127" s="1081"/>
      <c r="BQ127" s="1081"/>
      <c r="BR127" s="1081"/>
      <c r="BS127" s="1082"/>
      <c r="BT127" s="1083" t="s">
        <v>423</v>
      </c>
      <c r="BU127" s="1081"/>
      <c r="BV127" s="1081"/>
      <c r="BW127" s="1081"/>
      <c r="BX127" s="1081"/>
      <c r="BY127" s="1081"/>
      <c r="BZ127" s="1105"/>
      <c r="CA127" s="138"/>
      <c r="CB127" s="138"/>
      <c r="CC127" s="138"/>
      <c r="CD127" s="139"/>
      <c r="CE127" s="139"/>
      <c r="CF127" s="139"/>
      <c r="CG127" s="136"/>
      <c r="CH127" s="136"/>
      <c r="CI127" s="136"/>
      <c r="CJ127" s="137"/>
      <c r="CK127" s="1072"/>
      <c r="CL127" s="1059"/>
      <c r="CM127" s="1059"/>
      <c r="CN127" s="1059"/>
      <c r="CO127" s="1060"/>
      <c r="CP127" s="997" t="s">
        <v>424</v>
      </c>
      <c r="CQ127" s="998"/>
      <c r="CR127" s="998"/>
      <c r="CS127" s="998"/>
      <c r="CT127" s="998"/>
      <c r="CU127" s="998"/>
      <c r="CV127" s="998"/>
      <c r="CW127" s="998"/>
      <c r="CX127" s="998"/>
      <c r="CY127" s="998"/>
      <c r="CZ127" s="998"/>
      <c r="DA127" s="998"/>
      <c r="DB127" s="998"/>
      <c r="DC127" s="998"/>
      <c r="DD127" s="998"/>
      <c r="DE127" s="998"/>
      <c r="DF127" s="999"/>
      <c r="DG127" s="967" t="s">
        <v>67</v>
      </c>
      <c r="DH127" s="968"/>
      <c r="DI127" s="968"/>
      <c r="DJ127" s="968"/>
      <c r="DK127" s="968"/>
      <c r="DL127" s="968" t="s">
        <v>67</v>
      </c>
      <c r="DM127" s="968"/>
      <c r="DN127" s="968"/>
      <c r="DO127" s="968"/>
      <c r="DP127" s="968"/>
      <c r="DQ127" s="968" t="s">
        <v>67</v>
      </c>
      <c r="DR127" s="968"/>
      <c r="DS127" s="968"/>
      <c r="DT127" s="968"/>
      <c r="DU127" s="968"/>
      <c r="DV127" s="969" t="s">
        <v>67</v>
      </c>
      <c r="DW127" s="969"/>
      <c r="DX127" s="969"/>
      <c r="DY127" s="969"/>
      <c r="DZ127" s="970"/>
    </row>
    <row r="128" spans="1:130" s="102" customFormat="1" ht="26.25" customHeight="1" thickBot="1">
      <c r="A128" s="1091" t="s">
        <v>425</v>
      </c>
      <c r="B128" s="1092"/>
      <c r="C128" s="1092"/>
      <c r="D128" s="1092"/>
      <c r="E128" s="1092"/>
      <c r="F128" s="1092"/>
      <c r="G128" s="1092"/>
      <c r="H128" s="1092"/>
      <c r="I128" s="1092"/>
      <c r="J128" s="1092"/>
      <c r="K128" s="1092"/>
      <c r="L128" s="1092"/>
      <c r="M128" s="1092"/>
      <c r="N128" s="1092"/>
      <c r="O128" s="1092"/>
      <c r="P128" s="1092"/>
      <c r="Q128" s="1092"/>
      <c r="R128" s="1092"/>
      <c r="S128" s="1092"/>
      <c r="T128" s="1092"/>
      <c r="U128" s="1092"/>
      <c r="V128" s="1092"/>
      <c r="W128" s="1093" t="s">
        <v>426</v>
      </c>
      <c r="X128" s="1093"/>
      <c r="Y128" s="1093"/>
      <c r="Z128" s="1094"/>
      <c r="AA128" s="1095">
        <v>362595</v>
      </c>
      <c r="AB128" s="1096"/>
      <c r="AC128" s="1096"/>
      <c r="AD128" s="1096"/>
      <c r="AE128" s="1097"/>
      <c r="AF128" s="1098">
        <v>312606</v>
      </c>
      <c r="AG128" s="1096"/>
      <c r="AH128" s="1096"/>
      <c r="AI128" s="1096"/>
      <c r="AJ128" s="1097"/>
      <c r="AK128" s="1098">
        <v>300299</v>
      </c>
      <c r="AL128" s="1096"/>
      <c r="AM128" s="1096"/>
      <c r="AN128" s="1096"/>
      <c r="AO128" s="1097"/>
      <c r="AP128" s="1099"/>
      <c r="AQ128" s="1100"/>
      <c r="AR128" s="1100"/>
      <c r="AS128" s="1100"/>
      <c r="AT128" s="1101"/>
      <c r="AU128" s="138"/>
      <c r="AV128" s="138"/>
      <c r="AW128" s="138"/>
      <c r="AX128" s="936" t="s">
        <v>427</v>
      </c>
      <c r="AY128" s="937"/>
      <c r="AZ128" s="937"/>
      <c r="BA128" s="937"/>
      <c r="BB128" s="937"/>
      <c r="BC128" s="937"/>
      <c r="BD128" s="937"/>
      <c r="BE128" s="938"/>
      <c r="BF128" s="1102" t="s">
        <v>67</v>
      </c>
      <c r="BG128" s="1103"/>
      <c r="BH128" s="1103"/>
      <c r="BI128" s="1103"/>
      <c r="BJ128" s="1103"/>
      <c r="BK128" s="1103"/>
      <c r="BL128" s="1104"/>
      <c r="BM128" s="1102">
        <v>12.92</v>
      </c>
      <c r="BN128" s="1103"/>
      <c r="BO128" s="1103"/>
      <c r="BP128" s="1103"/>
      <c r="BQ128" s="1103"/>
      <c r="BR128" s="1103"/>
      <c r="BS128" s="1104"/>
      <c r="BT128" s="1102">
        <v>20</v>
      </c>
      <c r="BU128" s="1103"/>
      <c r="BV128" s="1103"/>
      <c r="BW128" s="1103"/>
      <c r="BX128" s="1103"/>
      <c r="BY128" s="1103"/>
      <c r="BZ128" s="1127"/>
      <c r="CA128" s="139"/>
      <c r="CB128" s="139"/>
      <c r="CC128" s="139"/>
      <c r="CD128" s="139"/>
      <c r="CE128" s="139"/>
      <c r="CF128" s="139"/>
      <c r="CG128" s="136"/>
      <c r="CH128" s="136"/>
      <c r="CI128" s="136"/>
      <c r="CJ128" s="137"/>
      <c r="CK128" s="1073"/>
      <c r="CL128" s="1074"/>
      <c r="CM128" s="1074"/>
      <c r="CN128" s="1074"/>
      <c r="CO128" s="1075"/>
      <c r="CP128" s="1084" t="s">
        <v>428</v>
      </c>
      <c r="CQ128" s="1085"/>
      <c r="CR128" s="1085"/>
      <c r="CS128" s="1085"/>
      <c r="CT128" s="1085"/>
      <c r="CU128" s="1085"/>
      <c r="CV128" s="1085"/>
      <c r="CW128" s="1085"/>
      <c r="CX128" s="1085"/>
      <c r="CY128" s="1085"/>
      <c r="CZ128" s="1085"/>
      <c r="DA128" s="1085"/>
      <c r="DB128" s="1085"/>
      <c r="DC128" s="1085"/>
      <c r="DD128" s="1085"/>
      <c r="DE128" s="1085"/>
      <c r="DF128" s="1086"/>
      <c r="DG128" s="1087">
        <v>33501</v>
      </c>
      <c r="DH128" s="1088"/>
      <c r="DI128" s="1088"/>
      <c r="DJ128" s="1088"/>
      <c r="DK128" s="1088"/>
      <c r="DL128" s="1088">
        <v>29593</v>
      </c>
      <c r="DM128" s="1088"/>
      <c r="DN128" s="1088"/>
      <c r="DO128" s="1088"/>
      <c r="DP128" s="1088"/>
      <c r="DQ128" s="1088">
        <v>25207</v>
      </c>
      <c r="DR128" s="1088"/>
      <c r="DS128" s="1088"/>
      <c r="DT128" s="1088"/>
      <c r="DU128" s="1088"/>
      <c r="DV128" s="1089">
        <v>0.2</v>
      </c>
      <c r="DW128" s="1089"/>
      <c r="DX128" s="1089"/>
      <c r="DY128" s="1089"/>
      <c r="DZ128" s="1090"/>
    </row>
    <row r="129" spans="1:131" s="102" customFormat="1" ht="26.25" customHeight="1">
      <c r="A129" s="978" t="s">
        <v>45</v>
      </c>
      <c r="B129" s="979"/>
      <c r="C129" s="979"/>
      <c r="D129" s="979"/>
      <c r="E129" s="979"/>
      <c r="F129" s="979"/>
      <c r="G129" s="979"/>
      <c r="H129" s="979"/>
      <c r="I129" s="979"/>
      <c r="J129" s="979"/>
      <c r="K129" s="979"/>
      <c r="L129" s="979"/>
      <c r="M129" s="979"/>
      <c r="N129" s="979"/>
      <c r="O129" s="979"/>
      <c r="P129" s="979"/>
      <c r="Q129" s="979"/>
      <c r="R129" s="979"/>
      <c r="S129" s="979"/>
      <c r="T129" s="979"/>
      <c r="U129" s="979"/>
      <c r="V129" s="979"/>
      <c r="W129" s="1121" t="s">
        <v>429</v>
      </c>
      <c r="X129" s="1122"/>
      <c r="Y129" s="1122"/>
      <c r="Z129" s="1123"/>
      <c r="AA129" s="1006">
        <v>13052560</v>
      </c>
      <c r="AB129" s="1007"/>
      <c r="AC129" s="1007"/>
      <c r="AD129" s="1007"/>
      <c r="AE129" s="1008"/>
      <c r="AF129" s="1009">
        <v>13183433</v>
      </c>
      <c r="AG129" s="1007"/>
      <c r="AH129" s="1007"/>
      <c r="AI129" s="1007"/>
      <c r="AJ129" s="1008"/>
      <c r="AK129" s="1009">
        <v>13317001</v>
      </c>
      <c r="AL129" s="1007"/>
      <c r="AM129" s="1007"/>
      <c r="AN129" s="1007"/>
      <c r="AO129" s="1008"/>
      <c r="AP129" s="1124"/>
      <c r="AQ129" s="1125"/>
      <c r="AR129" s="1125"/>
      <c r="AS129" s="1125"/>
      <c r="AT129" s="1126"/>
      <c r="AU129" s="140"/>
      <c r="AV129" s="140"/>
      <c r="AW129" s="140"/>
      <c r="AX129" s="1115" t="s">
        <v>430</v>
      </c>
      <c r="AY129" s="998"/>
      <c r="AZ129" s="998"/>
      <c r="BA129" s="998"/>
      <c r="BB129" s="998"/>
      <c r="BC129" s="998"/>
      <c r="BD129" s="998"/>
      <c r="BE129" s="999"/>
      <c r="BF129" s="1116" t="s">
        <v>431</v>
      </c>
      <c r="BG129" s="1117"/>
      <c r="BH129" s="1117"/>
      <c r="BI129" s="1117"/>
      <c r="BJ129" s="1117"/>
      <c r="BK129" s="1117"/>
      <c r="BL129" s="1118"/>
      <c r="BM129" s="1116">
        <v>17.920000000000002</v>
      </c>
      <c r="BN129" s="1117"/>
      <c r="BO129" s="1117"/>
      <c r="BP129" s="1117"/>
      <c r="BQ129" s="1117"/>
      <c r="BR129" s="1117"/>
      <c r="BS129" s="1118"/>
      <c r="BT129" s="1116">
        <v>30</v>
      </c>
      <c r="BU129" s="1119"/>
      <c r="BV129" s="1119"/>
      <c r="BW129" s="1119"/>
      <c r="BX129" s="1119"/>
      <c r="BY129" s="1119"/>
      <c r="BZ129" s="1120"/>
      <c r="CA129" s="141"/>
      <c r="CB129" s="141"/>
      <c r="CC129" s="141"/>
      <c r="CD129" s="141"/>
      <c r="CE129" s="141"/>
      <c r="CF129" s="141"/>
      <c r="CG129" s="141"/>
      <c r="CH129" s="141"/>
      <c r="CI129" s="141"/>
      <c r="CJ129" s="141"/>
      <c r="CK129" s="141"/>
      <c r="CL129" s="141"/>
      <c r="CM129" s="141"/>
      <c r="CN129" s="141"/>
      <c r="CO129" s="141"/>
      <c r="CP129" s="141"/>
      <c r="CQ129" s="141"/>
      <c r="CR129" s="141"/>
      <c r="CS129" s="141"/>
      <c r="CT129" s="141"/>
      <c r="CU129" s="141"/>
      <c r="CV129" s="141"/>
      <c r="CW129" s="141"/>
      <c r="CX129" s="141"/>
      <c r="CY129" s="141"/>
      <c r="CZ129" s="141"/>
      <c r="DA129" s="141"/>
      <c r="DB129" s="141"/>
      <c r="DC129" s="141"/>
      <c r="DD129" s="141"/>
      <c r="DE129" s="141"/>
      <c r="DF129" s="141"/>
      <c r="DG129" s="141"/>
      <c r="DH129" s="141"/>
      <c r="DI129" s="141"/>
      <c r="DJ129" s="141"/>
      <c r="DK129" s="141"/>
      <c r="DL129" s="141"/>
      <c r="DM129" s="141"/>
      <c r="DN129" s="141"/>
      <c r="DO129" s="141"/>
      <c r="DP129" s="109"/>
      <c r="DQ129" s="109"/>
      <c r="DR129" s="109"/>
      <c r="DS129" s="109"/>
      <c r="DT129" s="109"/>
      <c r="DU129" s="109"/>
      <c r="DV129" s="109"/>
      <c r="DW129" s="109"/>
      <c r="DX129" s="109"/>
      <c r="DY129" s="109"/>
      <c r="DZ129" s="113"/>
    </row>
    <row r="130" spans="1:131" s="102" customFormat="1" ht="26.25" customHeight="1">
      <c r="A130" s="978" t="s">
        <v>432</v>
      </c>
      <c r="B130" s="979"/>
      <c r="C130" s="979"/>
      <c r="D130" s="979"/>
      <c r="E130" s="979"/>
      <c r="F130" s="979"/>
      <c r="G130" s="979"/>
      <c r="H130" s="979"/>
      <c r="I130" s="979"/>
      <c r="J130" s="979"/>
      <c r="K130" s="979"/>
      <c r="L130" s="979"/>
      <c r="M130" s="979"/>
      <c r="N130" s="979"/>
      <c r="O130" s="979"/>
      <c r="P130" s="979"/>
      <c r="Q130" s="979"/>
      <c r="R130" s="979"/>
      <c r="S130" s="979"/>
      <c r="T130" s="979"/>
      <c r="U130" s="979"/>
      <c r="V130" s="979"/>
      <c r="W130" s="1121" t="s">
        <v>433</v>
      </c>
      <c r="X130" s="1122"/>
      <c r="Y130" s="1122"/>
      <c r="Z130" s="1123"/>
      <c r="AA130" s="1006">
        <v>1961577</v>
      </c>
      <c r="AB130" s="1007"/>
      <c r="AC130" s="1007"/>
      <c r="AD130" s="1007"/>
      <c r="AE130" s="1008"/>
      <c r="AF130" s="1009">
        <v>1975111</v>
      </c>
      <c r="AG130" s="1007"/>
      <c r="AH130" s="1007"/>
      <c r="AI130" s="1007"/>
      <c r="AJ130" s="1008"/>
      <c r="AK130" s="1009">
        <v>1983822</v>
      </c>
      <c r="AL130" s="1007"/>
      <c r="AM130" s="1007"/>
      <c r="AN130" s="1007"/>
      <c r="AO130" s="1008"/>
      <c r="AP130" s="1124"/>
      <c r="AQ130" s="1125"/>
      <c r="AR130" s="1125"/>
      <c r="AS130" s="1125"/>
      <c r="AT130" s="1126"/>
      <c r="AU130" s="140"/>
      <c r="AV130" s="140"/>
      <c r="AW130" s="140"/>
      <c r="AX130" s="1115" t="s">
        <v>434</v>
      </c>
      <c r="AY130" s="998"/>
      <c r="AZ130" s="998"/>
      <c r="BA130" s="998"/>
      <c r="BB130" s="998"/>
      <c r="BC130" s="998"/>
      <c r="BD130" s="998"/>
      <c r="BE130" s="999"/>
      <c r="BF130" s="1152">
        <v>5.3</v>
      </c>
      <c r="BG130" s="1153"/>
      <c r="BH130" s="1153"/>
      <c r="BI130" s="1153"/>
      <c r="BJ130" s="1153"/>
      <c r="BK130" s="1153"/>
      <c r="BL130" s="1154"/>
      <c r="BM130" s="1152">
        <v>25</v>
      </c>
      <c r="BN130" s="1153"/>
      <c r="BO130" s="1153"/>
      <c r="BP130" s="1153"/>
      <c r="BQ130" s="1153"/>
      <c r="BR130" s="1153"/>
      <c r="BS130" s="1154"/>
      <c r="BT130" s="1152">
        <v>35</v>
      </c>
      <c r="BU130" s="1155"/>
      <c r="BV130" s="1155"/>
      <c r="BW130" s="1155"/>
      <c r="BX130" s="1155"/>
      <c r="BY130" s="1155"/>
      <c r="BZ130" s="1156"/>
      <c r="CA130" s="141"/>
      <c r="CB130" s="141"/>
      <c r="CC130" s="141"/>
      <c r="CD130" s="141"/>
      <c r="CE130" s="141"/>
      <c r="CF130" s="141"/>
      <c r="CG130" s="141"/>
      <c r="CH130" s="141"/>
      <c r="CI130" s="141"/>
      <c r="CJ130" s="141"/>
      <c r="CK130" s="141"/>
      <c r="CL130" s="141"/>
      <c r="CM130" s="141"/>
      <c r="CN130" s="141"/>
      <c r="CO130" s="141"/>
      <c r="CP130" s="141"/>
      <c r="CQ130" s="141"/>
      <c r="CR130" s="141"/>
      <c r="CS130" s="141"/>
      <c r="CT130" s="141"/>
      <c r="CU130" s="141"/>
      <c r="CV130" s="141"/>
      <c r="CW130" s="141"/>
      <c r="CX130" s="141"/>
      <c r="CY130" s="141"/>
      <c r="CZ130" s="141"/>
      <c r="DA130" s="141"/>
      <c r="DB130" s="141"/>
      <c r="DC130" s="141"/>
      <c r="DD130" s="141"/>
      <c r="DE130" s="141"/>
      <c r="DF130" s="141"/>
      <c r="DG130" s="141"/>
      <c r="DH130" s="141"/>
      <c r="DI130" s="141"/>
      <c r="DJ130" s="141"/>
      <c r="DK130" s="141"/>
      <c r="DL130" s="141"/>
      <c r="DM130" s="141"/>
      <c r="DN130" s="141"/>
      <c r="DO130" s="141"/>
      <c r="DP130" s="109"/>
      <c r="DQ130" s="109"/>
      <c r="DR130" s="109"/>
      <c r="DS130" s="109"/>
      <c r="DT130" s="109"/>
      <c r="DU130" s="109"/>
      <c r="DV130" s="109"/>
      <c r="DW130" s="109"/>
      <c r="DX130" s="109"/>
      <c r="DY130" s="109"/>
      <c r="DZ130" s="113"/>
    </row>
    <row r="131" spans="1:131" s="102" customFormat="1" ht="26.25" customHeight="1" thickBot="1">
      <c r="A131" s="1157"/>
      <c r="B131" s="1158"/>
      <c r="C131" s="1158"/>
      <c r="D131" s="1158"/>
      <c r="E131" s="1158"/>
      <c r="F131" s="1158"/>
      <c r="G131" s="1158"/>
      <c r="H131" s="1158"/>
      <c r="I131" s="1158"/>
      <c r="J131" s="1158"/>
      <c r="K131" s="1158"/>
      <c r="L131" s="1158"/>
      <c r="M131" s="1158"/>
      <c r="N131" s="1158"/>
      <c r="O131" s="1158"/>
      <c r="P131" s="1158"/>
      <c r="Q131" s="1158"/>
      <c r="R131" s="1158"/>
      <c r="S131" s="1158"/>
      <c r="T131" s="1158"/>
      <c r="U131" s="1158"/>
      <c r="V131" s="1158"/>
      <c r="W131" s="1159" t="s">
        <v>435</v>
      </c>
      <c r="X131" s="1160"/>
      <c r="Y131" s="1160"/>
      <c r="Z131" s="1161"/>
      <c r="AA131" s="1053">
        <v>11090983</v>
      </c>
      <c r="AB131" s="1032"/>
      <c r="AC131" s="1032"/>
      <c r="AD131" s="1032"/>
      <c r="AE131" s="1033"/>
      <c r="AF131" s="1031">
        <v>11208322</v>
      </c>
      <c r="AG131" s="1032"/>
      <c r="AH131" s="1032"/>
      <c r="AI131" s="1032"/>
      <c r="AJ131" s="1033"/>
      <c r="AK131" s="1031">
        <v>11333179</v>
      </c>
      <c r="AL131" s="1032"/>
      <c r="AM131" s="1032"/>
      <c r="AN131" s="1032"/>
      <c r="AO131" s="1033"/>
      <c r="AP131" s="1162"/>
      <c r="AQ131" s="1163"/>
      <c r="AR131" s="1163"/>
      <c r="AS131" s="1163"/>
      <c r="AT131" s="1164"/>
      <c r="AU131" s="140"/>
      <c r="AV131" s="140"/>
      <c r="AW131" s="140"/>
      <c r="AX131" s="1134" t="s">
        <v>436</v>
      </c>
      <c r="AY131" s="1085"/>
      <c r="AZ131" s="1085"/>
      <c r="BA131" s="1085"/>
      <c r="BB131" s="1085"/>
      <c r="BC131" s="1085"/>
      <c r="BD131" s="1085"/>
      <c r="BE131" s="1086"/>
      <c r="BF131" s="1135">
        <v>6</v>
      </c>
      <c r="BG131" s="1136"/>
      <c r="BH131" s="1136"/>
      <c r="BI131" s="1136"/>
      <c r="BJ131" s="1136"/>
      <c r="BK131" s="1136"/>
      <c r="BL131" s="1137"/>
      <c r="BM131" s="1135">
        <v>350</v>
      </c>
      <c r="BN131" s="1136"/>
      <c r="BO131" s="1136"/>
      <c r="BP131" s="1136"/>
      <c r="BQ131" s="1136"/>
      <c r="BR131" s="1136"/>
      <c r="BS131" s="1137"/>
      <c r="BT131" s="1138"/>
      <c r="BU131" s="1139"/>
      <c r="BV131" s="1139"/>
      <c r="BW131" s="1139"/>
      <c r="BX131" s="1139"/>
      <c r="BY131" s="1139"/>
      <c r="BZ131" s="1140"/>
      <c r="CA131" s="141"/>
      <c r="CB131" s="141"/>
      <c r="CC131" s="141"/>
      <c r="CD131" s="141"/>
      <c r="CE131" s="141"/>
      <c r="CF131" s="141"/>
      <c r="CG131" s="141"/>
      <c r="CH131" s="141"/>
      <c r="CI131" s="141"/>
      <c r="CJ131" s="141"/>
      <c r="CK131" s="141"/>
      <c r="CL131" s="141"/>
      <c r="CM131" s="141"/>
      <c r="CN131" s="141"/>
      <c r="CO131" s="141"/>
      <c r="CP131" s="141"/>
      <c r="CQ131" s="141"/>
      <c r="CR131" s="141"/>
      <c r="CS131" s="141"/>
      <c r="CT131" s="141"/>
      <c r="CU131" s="141"/>
      <c r="CV131" s="141"/>
      <c r="CW131" s="141"/>
      <c r="CX131" s="141"/>
      <c r="CY131" s="141"/>
      <c r="CZ131" s="141"/>
      <c r="DA131" s="141"/>
      <c r="DB131" s="141"/>
      <c r="DC131" s="141"/>
      <c r="DD131" s="141"/>
      <c r="DE131" s="141"/>
      <c r="DF131" s="141"/>
      <c r="DG131" s="141"/>
      <c r="DH131" s="141"/>
      <c r="DI131" s="141"/>
      <c r="DJ131" s="141"/>
      <c r="DK131" s="141"/>
      <c r="DL131" s="141"/>
      <c r="DM131" s="141"/>
      <c r="DN131" s="141"/>
      <c r="DO131" s="141"/>
      <c r="DP131" s="109"/>
      <c r="DQ131" s="109"/>
      <c r="DR131" s="109"/>
      <c r="DS131" s="109"/>
      <c r="DT131" s="109"/>
      <c r="DU131" s="109"/>
      <c r="DV131" s="109"/>
      <c r="DW131" s="109"/>
      <c r="DX131" s="109"/>
      <c r="DY131" s="109"/>
      <c r="DZ131" s="113"/>
    </row>
    <row r="132" spans="1:131" s="102" customFormat="1" ht="26.25" customHeight="1">
      <c r="A132" s="1141" t="s">
        <v>437</v>
      </c>
      <c r="B132" s="1142"/>
      <c r="C132" s="1142"/>
      <c r="D132" s="1142"/>
      <c r="E132" s="1142"/>
      <c r="F132" s="1142"/>
      <c r="G132" s="1142"/>
      <c r="H132" s="1142"/>
      <c r="I132" s="1142"/>
      <c r="J132" s="1142"/>
      <c r="K132" s="1142"/>
      <c r="L132" s="1142"/>
      <c r="M132" s="1142"/>
      <c r="N132" s="1142"/>
      <c r="O132" s="1142"/>
      <c r="P132" s="1142"/>
      <c r="Q132" s="1142"/>
      <c r="R132" s="1142"/>
      <c r="S132" s="1142"/>
      <c r="T132" s="1142"/>
      <c r="U132" s="1142"/>
      <c r="V132" s="1145" t="s">
        <v>438</v>
      </c>
      <c r="W132" s="1145"/>
      <c r="X132" s="1145"/>
      <c r="Y132" s="1145"/>
      <c r="Z132" s="1146"/>
      <c r="AA132" s="1147">
        <v>5.0848062790000004</v>
      </c>
      <c r="AB132" s="1148"/>
      <c r="AC132" s="1148"/>
      <c r="AD132" s="1148"/>
      <c r="AE132" s="1149"/>
      <c r="AF132" s="1150">
        <v>6.0781890460000003</v>
      </c>
      <c r="AG132" s="1148"/>
      <c r="AH132" s="1148"/>
      <c r="AI132" s="1148"/>
      <c r="AJ132" s="1149"/>
      <c r="AK132" s="1150">
        <v>4.8722869370000002</v>
      </c>
      <c r="AL132" s="1148"/>
      <c r="AM132" s="1148"/>
      <c r="AN132" s="1148"/>
      <c r="AO132" s="1149"/>
      <c r="AP132" s="1047"/>
      <c r="AQ132" s="1048"/>
      <c r="AR132" s="1048"/>
      <c r="AS132" s="1048"/>
      <c r="AT132" s="1151"/>
      <c r="AU132" s="142"/>
      <c r="AV132" s="143"/>
      <c r="AW132" s="143"/>
      <c r="AX132" s="109"/>
      <c r="AY132" s="109"/>
      <c r="AZ132" s="109"/>
      <c r="BA132" s="109"/>
      <c r="BB132" s="109"/>
      <c r="BC132" s="109"/>
      <c r="BD132" s="109"/>
      <c r="BE132" s="109"/>
      <c r="BF132" s="109"/>
      <c r="BG132" s="109"/>
      <c r="BH132" s="109"/>
      <c r="BI132" s="109"/>
      <c r="BJ132" s="109"/>
      <c r="BK132" s="109"/>
      <c r="BL132" s="109"/>
      <c r="BM132" s="109"/>
      <c r="BN132" s="109"/>
      <c r="BO132" s="109"/>
      <c r="BP132" s="109"/>
      <c r="BQ132" s="109"/>
      <c r="BR132" s="109"/>
      <c r="BS132" s="110"/>
      <c r="BT132" s="109"/>
      <c r="BU132" s="109"/>
      <c r="BV132" s="109"/>
      <c r="BW132" s="109"/>
      <c r="BX132" s="109"/>
      <c r="BY132" s="109"/>
      <c r="BZ132" s="109"/>
      <c r="CA132" s="141"/>
      <c r="CB132" s="141"/>
      <c r="CC132" s="141"/>
      <c r="CD132" s="141"/>
      <c r="CE132" s="141"/>
      <c r="CF132" s="141"/>
      <c r="CG132" s="141"/>
      <c r="CH132" s="141"/>
      <c r="CI132" s="141"/>
      <c r="CJ132" s="141"/>
      <c r="CK132" s="141"/>
      <c r="CL132" s="141"/>
      <c r="CM132" s="141"/>
      <c r="CN132" s="141"/>
      <c r="CO132" s="141"/>
      <c r="CP132" s="141"/>
      <c r="CQ132" s="141"/>
      <c r="CR132" s="141"/>
      <c r="CS132" s="141"/>
      <c r="CT132" s="141"/>
      <c r="CU132" s="141"/>
      <c r="CV132" s="141"/>
      <c r="CW132" s="141"/>
      <c r="CX132" s="141"/>
      <c r="CY132" s="141"/>
      <c r="CZ132" s="141"/>
      <c r="DA132" s="141"/>
      <c r="DB132" s="141"/>
      <c r="DC132" s="141"/>
      <c r="DD132" s="141"/>
      <c r="DE132" s="141"/>
      <c r="DF132" s="141"/>
      <c r="DG132" s="141"/>
      <c r="DH132" s="141"/>
      <c r="DI132" s="141"/>
      <c r="DJ132" s="141"/>
      <c r="DK132" s="141"/>
      <c r="DL132" s="141"/>
      <c r="DM132" s="141"/>
      <c r="DN132" s="141"/>
      <c r="DO132" s="141"/>
      <c r="DP132" s="113"/>
      <c r="DQ132" s="113"/>
      <c r="DR132" s="113"/>
      <c r="DS132" s="113"/>
      <c r="DT132" s="113"/>
      <c r="DU132" s="113"/>
      <c r="DV132" s="113"/>
      <c r="DW132" s="113"/>
      <c r="DX132" s="113"/>
      <c r="DY132" s="113"/>
      <c r="DZ132" s="113"/>
    </row>
    <row r="133" spans="1:131" s="102" customFormat="1" ht="26.25" customHeight="1" thickBot="1">
      <c r="A133" s="1143"/>
      <c r="B133" s="1144"/>
      <c r="C133" s="1144"/>
      <c r="D133" s="1144"/>
      <c r="E133" s="1144"/>
      <c r="F133" s="1144"/>
      <c r="G133" s="1144"/>
      <c r="H133" s="1144"/>
      <c r="I133" s="1144"/>
      <c r="J133" s="1144"/>
      <c r="K133" s="1144"/>
      <c r="L133" s="1144"/>
      <c r="M133" s="1144"/>
      <c r="N133" s="1144"/>
      <c r="O133" s="1144"/>
      <c r="P133" s="1144"/>
      <c r="Q133" s="1144"/>
      <c r="R133" s="1144"/>
      <c r="S133" s="1144"/>
      <c r="T133" s="1144"/>
      <c r="U133" s="1144"/>
      <c r="V133" s="1128" t="s">
        <v>439</v>
      </c>
      <c r="W133" s="1128"/>
      <c r="X133" s="1128"/>
      <c r="Y133" s="1128"/>
      <c r="Z133" s="1129"/>
      <c r="AA133" s="1130">
        <v>3.7</v>
      </c>
      <c r="AB133" s="1131"/>
      <c r="AC133" s="1131"/>
      <c r="AD133" s="1131"/>
      <c r="AE133" s="1132"/>
      <c r="AF133" s="1130">
        <v>4.7</v>
      </c>
      <c r="AG133" s="1131"/>
      <c r="AH133" s="1131"/>
      <c r="AI133" s="1131"/>
      <c r="AJ133" s="1132"/>
      <c r="AK133" s="1130">
        <v>5.3</v>
      </c>
      <c r="AL133" s="1131"/>
      <c r="AM133" s="1131"/>
      <c r="AN133" s="1131"/>
      <c r="AO133" s="1132"/>
      <c r="AP133" s="1077"/>
      <c r="AQ133" s="1078"/>
      <c r="AR133" s="1078"/>
      <c r="AS133" s="1078"/>
      <c r="AT133" s="1133"/>
      <c r="AU133" s="143"/>
      <c r="AV133" s="143"/>
      <c r="AW133" s="143"/>
      <c r="AX133" s="143"/>
      <c r="AY133" s="143"/>
      <c r="AZ133" s="143"/>
      <c r="BA133" s="143"/>
      <c r="BB133" s="143"/>
      <c r="BC133" s="143"/>
      <c r="BD133" s="143"/>
      <c r="BE133" s="143"/>
      <c r="BF133" s="143"/>
      <c r="BG133" s="143"/>
      <c r="BH133" s="143"/>
      <c r="BI133" s="143"/>
      <c r="BJ133" s="143"/>
      <c r="BK133" s="143"/>
      <c r="BL133" s="143"/>
      <c r="BM133" s="143"/>
      <c r="BN133" s="141"/>
      <c r="BO133" s="141"/>
      <c r="BP133" s="141"/>
      <c r="BQ133" s="141"/>
      <c r="BR133" s="141"/>
      <c r="BS133" s="141"/>
      <c r="BT133" s="141"/>
      <c r="BU133" s="141"/>
      <c r="BV133" s="141"/>
      <c r="BW133" s="141"/>
      <c r="BX133" s="141"/>
      <c r="BY133" s="141"/>
      <c r="BZ133" s="141"/>
      <c r="CA133" s="141"/>
      <c r="CB133" s="141"/>
      <c r="CC133" s="141"/>
      <c r="CD133" s="141"/>
      <c r="CE133" s="141"/>
      <c r="CF133" s="141"/>
      <c r="CG133" s="141"/>
      <c r="CH133" s="141"/>
      <c r="CI133" s="141"/>
      <c r="CJ133" s="141"/>
      <c r="CK133" s="141"/>
      <c r="CL133" s="141"/>
      <c r="CM133" s="141"/>
      <c r="CN133" s="141"/>
      <c r="CO133" s="141"/>
      <c r="CP133" s="141"/>
      <c r="CQ133" s="141"/>
      <c r="CR133" s="141"/>
      <c r="CS133" s="141"/>
      <c r="CT133" s="141"/>
      <c r="CU133" s="141"/>
      <c r="CV133" s="141"/>
      <c r="CW133" s="141"/>
      <c r="CX133" s="141"/>
      <c r="CY133" s="141"/>
      <c r="CZ133" s="141"/>
      <c r="DA133" s="141"/>
      <c r="DB133" s="141"/>
      <c r="DC133" s="141"/>
      <c r="DD133" s="141"/>
      <c r="DE133" s="141"/>
      <c r="DF133" s="141"/>
      <c r="DG133" s="141"/>
      <c r="DH133" s="141"/>
      <c r="DI133" s="141"/>
      <c r="DJ133" s="141"/>
      <c r="DK133" s="141"/>
      <c r="DL133" s="141"/>
      <c r="DM133" s="141"/>
      <c r="DN133" s="141"/>
      <c r="DO133" s="141"/>
      <c r="DP133" s="113"/>
      <c r="DQ133" s="113"/>
      <c r="DR133" s="113"/>
      <c r="DS133" s="113"/>
      <c r="DT133" s="113"/>
      <c r="DU133" s="113"/>
      <c r="DV133" s="113"/>
      <c r="DW133" s="113"/>
      <c r="DX133" s="113"/>
      <c r="DY133" s="113"/>
      <c r="DZ133" s="113"/>
    </row>
    <row r="134" spans="1:131" s="103" customFormat="1" ht="11.25" customHeight="1">
      <c r="A134" s="144"/>
      <c r="B134" s="144"/>
      <c r="C134" s="144"/>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c r="AA134" s="144"/>
      <c r="AB134" s="144"/>
      <c r="AC134" s="144"/>
      <c r="AD134" s="144"/>
      <c r="AE134" s="144"/>
      <c r="AF134" s="144"/>
      <c r="AG134" s="144"/>
      <c r="AH134" s="144"/>
      <c r="AI134" s="144"/>
      <c r="AJ134" s="144"/>
      <c r="AK134" s="144"/>
      <c r="AL134" s="144"/>
      <c r="AM134" s="144"/>
      <c r="AN134" s="144"/>
      <c r="AO134" s="144"/>
      <c r="AP134" s="144"/>
      <c r="AQ134" s="144"/>
      <c r="AR134" s="144"/>
      <c r="AS134" s="144"/>
      <c r="AT134" s="144"/>
      <c r="AU134" s="143"/>
      <c r="AV134" s="143"/>
      <c r="AW134" s="143"/>
      <c r="AX134" s="143"/>
      <c r="AY134" s="143"/>
      <c r="AZ134" s="143"/>
      <c r="BA134" s="143"/>
      <c r="BB134" s="143"/>
      <c r="BC134" s="143"/>
      <c r="BD134" s="143"/>
      <c r="BE134" s="143"/>
      <c r="BF134" s="143"/>
      <c r="BG134" s="143"/>
      <c r="BH134" s="143"/>
      <c r="BI134" s="143"/>
      <c r="BJ134" s="143"/>
      <c r="BK134" s="143"/>
      <c r="BL134" s="143"/>
      <c r="BM134" s="143"/>
      <c r="BN134" s="141"/>
      <c r="BO134" s="141"/>
      <c r="BP134" s="141"/>
      <c r="BQ134" s="141"/>
      <c r="BR134" s="141"/>
      <c r="BS134" s="141"/>
      <c r="BT134" s="141"/>
      <c r="BU134" s="141"/>
      <c r="BV134" s="141"/>
      <c r="BW134" s="141"/>
      <c r="BX134" s="141"/>
      <c r="BY134" s="141"/>
      <c r="BZ134" s="141"/>
      <c r="CA134" s="141"/>
      <c r="CB134" s="141"/>
      <c r="CC134" s="141"/>
      <c r="CD134" s="141"/>
      <c r="CE134" s="141"/>
      <c r="CF134" s="141"/>
      <c r="CG134" s="141"/>
      <c r="CH134" s="141"/>
      <c r="CI134" s="141"/>
      <c r="CJ134" s="141"/>
      <c r="CK134" s="141"/>
      <c r="CL134" s="141"/>
      <c r="CM134" s="141"/>
      <c r="CN134" s="141"/>
      <c r="CO134" s="141"/>
      <c r="CP134" s="141"/>
      <c r="CQ134" s="141"/>
      <c r="CR134" s="141"/>
      <c r="CS134" s="141"/>
      <c r="CT134" s="141"/>
      <c r="CU134" s="141"/>
      <c r="CV134" s="141"/>
      <c r="CW134" s="141"/>
      <c r="CX134" s="141"/>
      <c r="CY134" s="141"/>
      <c r="CZ134" s="141"/>
      <c r="DA134" s="141"/>
      <c r="DB134" s="141"/>
      <c r="DC134" s="141"/>
      <c r="DD134" s="141"/>
      <c r="DE134" s="141"/>
      <c r="DF134" s="141"/>
      <c r="DG134" s="141"/>
      <c r="DH134" s="141"/>
      <c r="DI134" s="141"/>
      <c r="DJ134" s="141"/>
      <c r="DK134" s="141"/>
      <c r="DL134" s="141"/>
      <c r="DM134" s="141"/>
      <c r="DN134" s="141"/>
      <c r="DO134" s="141"/>
      <c r="DP134" s="113"/>
      <c r="DQ134" s="113"/>
      <c r="DR134" s="113"/>
      <c r="DS134" s="113"/>
      <c r="DT134" s="113"/>
      <c r="DU134" s="113"/>
      <c r="DV134" s="113"/>
      <c r="DW134" s="113"/>
      <c r="DX134" s="113"/>
      <c r="DY134" s="113"/>
      <c r="DZ134" s="113"/>
      <c r="EA134" s="102"/>
    </row>
    <row r="135" spans="1:131" ht="14.25" hidden="1">
      <c r="AU135" s="144"/>
      <c r="AV135" s="144"/>
      <c r="AW135" s="144"/>
      <c r="AX135" s="144"/>
      <c r="AY135" s="144"/>
      <c r="AZ135" s="144"/>
      <c r="BA135" s="144"/>
      <c r="BB135" s="144"/>
      <c r="BC135" s="144"/>
      <c r="BD135" s="144"/>
      <c r="BE135" s="144"/>
      <c r="BF135" s="144"/>
      <c r="BG135" s="144"/>
      <c r="BH135" s="144"/>
      <c r="BI135" s="144"/>
      <c r="BJ135" s="144"/>
      <c r="BK135" s="144"/>
      <c r="BL135" s="144"/>
      <c r="BM135" s="144"/>
      <c r="BN135" s="144"/>
      <c r="BO135" s="144"/>
      <c r="BP135" s="144"/>
      <c r="BQ135" s="144"/>
      <c r="BR135" s="144"/>
      <c r="BS135" s="144"/>
      <c r="BT135" s="144"/>
      <c r="BU135" s="144"/>
      <c r="BV135" s="144"/>
      <c r="BW135" s="144"/>
      <c r="BX135" s="144"/>
      <c r="BY135" s="144"/>
      <c r="BZ135" s="144"/>
      <c r="CA135" s="144"/>
      <c r="CB135" s="144"/>
      <c r="CC135" s="144"/>
      <c r="CD135" s="144"/>
      <c r="CE135" s="144"/>
      <c r="CF135" s="144"/>
      <c r="CG135" s="144"/>
      <c r="CH135" s="144"/>
      <c r="CI135" s="144"/>
      <c r="CJ135" s="144"/>
      <c r="CK135" s="144"/>
      <c r="CL135" s="144"/>
      <c r="CM135" s="144"/>
      <c r="CN135" s="144"/>
      <c r="CO135" s="144"/>
      <c r="CP135" s="144"/>
      <c r="CQ135" s="144"/>
      <c r="CR135" s="144"/>
      <c r="CS135" s="144"/>
      <c r="CT135" s="144"/>
      <c r="CU135" s="144"/>
      <c r="CV135" s="144"/>
      <c r="CW135" s="144"/>
      <c r="CX135" s="144"/>
      <c r="CY135" s="144"/>
      <c r="CZ135" s="144"/>
      <c r="DA135" s="144"/>
      <c r="DB135" s="144"/>
      <c r="DC135" s="144"/>
      <c r="DD135" s="144"/>
      <c r="DE135" s="144"/>
      <c r="DF135" s="144"/>
      <c r="DG135" s="144"/>
      <c r="DH135" s="144"/>
      <c r="DI135" s="144"/>
      <c r="DJ135" s="144"/>
      <c r="DK135" s="144"/>
      <c r="DL135" s="144"/>
      <c r="DM135" s="144"/>
      <c r="DN135" s="144"/>
      <c r="DO135" s="144"/>
      <c r="DP135" s="144"/>
      <c r="DQ135" s="144"/>
      <c r="DR135" s="144"/>
      <c r="DS135" s="144"/>
      <c r="DT135" s="144"/>
      <c r="DU135" s="144"/>
      <c r="DV135" s="144"/>
      <c r="DW135" s="144"/>
      <c r="DX135" s="144"/>
      <c r="DY135" s="144"/>
      <c r="DZ135" s="144"/>
    </row>
    <row r="136" spans="1:131" hidden="1"/>
  </sheetData>
  <sheetProtection algorithmName="SHA-512" hashValue="xPEejiufWZnhEojdCNY0xH0Bo4ozqwChCljAe38+1LEmog5IhzK7s10zKpB7dwBHuJgvTTFls89q0gLsuPisbA==" saltValue="Mt/NKFEoeZfiI1SwP6WSG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BJ67" zoomScaleNormal="85" zoomScaleSheetLayoutView="100" workbookViewId="0"/>
  </sheetViews>
  <sheetFormatPr defaultColWidth="0" defaultRowHeight="13.5" customHeight="1" zeroHeight="1"/>
  <cols>
    <col min="1" max="120" width="2.75" style="5" customWidth="1"/>
    <col min="121" max="121" width="0" style="6" hidden="1" customWidth="1"/>
    <col min="122" max="16384" width="9" style="6" hidden="1"/>
  </cols>
  <sheetData>
    <row r="1" spans="1:120">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row r="3" spans="1:120"/>
    <row r="4" spans="1:120"/>
    <row r="5" spans="1:120"/>
    <row r="6" spans="1:120"/>
    <row r="7" spans="1:120"/>
    <row r="8" spans="1:120"/>
    <row r="9" spans="1:120"/>
    <row r="10" spans="1:120"/>
    <row r="11" spans="1:120"/>
    <row r="12" spans="1:120"/>
    <row r="13" spans="1:120"/>
    <row r="14" spans="1:120"/>
    <row r="15" spans="1:120"/>
    <row r="16" spans="1:120">
      <c r="DP16" s="6"/>
    </row>
    <row r="17" spans="119:120">
      <c r="DP17" s="6"/>
    </row>
    <row r="18" spans="119:120"/>
    <row r="19" spans="119:120"/>
    <row r="20" spans="119:120">
      <c r="DO20" s="6"/>
      <c r="DP20" s="6"/>
    </row>
    <row r="21" spans="119:120">
      <c r="DP21" s="6"/>
    </row>
    <row r="22" spans="119:120"/>
    <row r="23" spans="119:120">
      <c r="DO23" s="6"/>
      <c r="DP23" s="6"/>
    </row>
    <row r="24" spans="119:120">
      <c r="DP24" s="6"/>
    </row>
    <row r="25" spans="119:120">
      <c r="DP25" s="6"/>
    </row>
    <row r="26" spans="119:120">
      <c r="DO26" s="6"/>
      <c r="DP26" s="6"/>
    </row>
    <row r="27" spans="119:120"/>
    <row r="28" spans="119:120">
      <c r="DO28" s="6"/>
      <c r="DP28" s="6"/>
    </row>
    <row r="29" spans="119:120">
      <c r="DP29" s="6"/>
    </row>
    <row r="30" spans="119:120"/>
    <row r="31" spans="119:120">
      <c r="DO31" s="6"/>
      <c r="DP31" s="6"/>
    </row>
    <row r="32" spans="119:120"/>
    <row r="33" spans="98:120">
      <c r="DO33" s="6"/>
      <c r="DP33" s="6"/>
    </row>
    <row r="34" spans="98:120">
      <c r="DM34" s="6"/>
    </row>
    <row r="35" spans="98:120">
      <c r="CT35" s="6"/>
      <c r="CU35" s="6"/>
      <c r="CV35" s="6"/>
      <c r="CY35" s="6"/>
      <c r="CZ35" s="6"/>
      <c r="DA35" s="6"/>
      <c r="DD35" s="6"/>
      <c r="DE35" s="6"/>
      <c r="DF35" s="6"/>
      <c r="DI35" s="6"/>
      <c r="DJ35" s="6"/>
      <c r="DK35" s="6"/>
      <c r="DM35" s="6"/>
      <c r="DN35" s="6"/>
      <c r="DO35" s="6"/>
      <c r="DP35" s="6"/>
    </row>
    <row r="36" spans="98:120"/>
    <row r="37" spans="98:120">
      <c r="CW37" s="6"/>
      <c r="DB37" s="6"/>
      <c r="DG37" s="6"/>
      <c r="DL37" s="6"/>
      <c r="DP37" s="6"/>
    </row>
    <row r="38" spans="98:120">
      <c r="CT38" s="6"/>
      <c r="CU38" s="6"/>
      <c r="CV38" s="6"/>
      <c r="CW38" s="6"/>
      <c r="CY38" s="6"/>
      <c r="CZ38" s="6"/>
      <c r="DA38" s="6"/>
      <c r="DB38" s="6"/>
      <c r="DD38" s="6"/>
      <c r="DE38" s="6"/>
      <c r="DF38" s="6"/>
      <c r="DG38" s="6"/>
      <c r="DI38" s="6"/>
      <c r="DJ38" s="6"/>
      <c r="DK38" s="6"/>
      <c r="DL38" s="6"/>
      <c r="DN38" s="6"/>
      <c r="DO38" s="6"/>
      <c r="DP38" s="6"/>
    </row>
    <row r="39" spans="98:120"/>
    <row r="40" spans="98:120"/>
    <row r="41" spans="98:120"/>
    <row r="42" spans="98:120"/>
    <row r="43" spans="98:120"/>
    <row r="44" spans="98:120"/>
    <row r="45" spans="98:120"/>
    <row r="46" spans="98:120"/>
    <row r="47" spans="98:120"/>
    <row r="48" spans="98:120"/>
    <row r="49" spans="22:120">
      <c r="DN49" s="6"/>
      <c r="DO49" s="6"/>
      <c r="DP49" s="6"/>
    </row>
    <row r="50" spans="22:120"/>
    <row r="51" spans="22:120"/>
    <row r="52" spans="22:120"/>
    <row r="53" spans="22:120"/>
    <row r="54" spans="22:120"/>
    <row r="55" spans="22:120"/>
    <row r="56" spans="22:120"/>
    <row r="57" spans="22:120"/>
    <row r="58" spans="22:120"/>
    <row r="59" spans="22:120"/>
    <row r="60" spans="22:120"/>
    <row r="61" spans="22:120"/>
    <row r="62" spans="22:120"/>
    <row r="63" spans="22:120">
      <c r="W63" s="6"/>
      <c r="CS63" s="6"/>
      <c r="CX63" s="6"/>
      <c r="DC63" s="6"/>
      <c r="DH63" s="6"/>
    </row>
    <row r="64" spans="22:120">
      <c r="V64" s="6"/>
    </row>
    <row r="65" spans="15:120">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c r="Q66" s="6"/>
      <c r="S66" s="6"/>
      <c r="U66" s="6"/>
      <c r="DM66" s="6"/>
    </row>
    <row r="67" spans="15:120">
      <c r="O67" s="6"/>
      <c r="P67" s="6"/>
      <c r="R67" s="6"/>
      <c r="T67" s="6"/>
      <c r="Y67" s="6"/>
      <c r="CT67" s="6"/>
      <c r="CV67" s="6"/>
      <c r="CW67" s="6"/>
      <c r="CY67" s="6"/>
      <c r="DA67" s="6"/>
      <c r="DB67" s="6"/>
      <c r="DD67" s="6"/>
      <c r="DF67" s="6"/>
      <c r="DG67" s="6"/>
      <c r="DI67" s="6"/>
      <c r="DK67" s="6"/>
      <c r="DL67" s="6"/>
      <c r="DN67" s="6"/>
      <c r="DO67" s="6"/>
      <c r="DP67" s="6"/>
    </row>
    <row r="68" spans="15:120"/>
    <row r="69" spans="15:120"/>
    <row r="70" spans="15:120"/>
    <row r="71" spans="15:120"/>
    <row r="72" spans="15:120">
      <c r="DP72" s="6"/>
    </row>
    <row r="73" spans="15:120">
      <c r="DP73" s="6"/>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6"/>
      <c r="CX96" s="6"/>
      <c r="DC96" s="6"/>
      <c r="DH96" s="6"/>
    </row>
    <row r="97" spans="24:120">
      <c r="CS97" s="6"/>
      <c r="CX97" s="6"/>
      <c r="DC97" s="6"/>
      <c r="DH97" s="6"/>
      <c r="DP97" s="5" t="s">
        <v>440</v>
      </c>
    </row>
    <row r="98" spans="24:120" hidden="1">
      <c r="CS98" s="6"/>
      <c r="CX98" s="6"/>
      <c r="DC98" s="6"/>
      <c r="DH98" s="6"/>
    </row>
    <row r="99" spans="24:120" hidden="1">
      <c r="CS99" s="6"/>
      <c r="CX99" s="6"/>
      <c r="DC99" s="6"/>
      <c r="DH99" s="6"/>
    </row>
    <row r="100" spans="24:120" hidden="1"/>
    <row r="101" spans="24:120" ht="12" hidden="1" customHeight="1">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c r="CU102" s="6"/>
      <c r="CZ102" s="6"/>
      <c r="DE102" s="6"/>
      <c r="DJ102" s="6"/>
      <c r="DM102" s="6"/>
    </row>
    <row r="103" spans="24:120" hidden="1">
      <c r="CT103" s="6"/>
      <c r="CV103" s="6"/>
      <c r="CW103" s="6"/>
      <c r="CY103" s="6"/>
      <c r="DA103" s="6"/>
      <c r="DB103" s="6"/>
      <c r="DD103" s="6"/>
      <c r="DF103" s="6"/>
      <c r="DG103" s="6"/>
      <c r="DI103" s="6"/>
      <c r="DK103" s="6"/>
      <c r="DL103" s="6"/>
      <c r="DM103" s="6"/>
      <c r="DN103" s="6"/>
      <c r="DO103" s="6"/>
      <c r="DP103" s="6"/>
    </row>
    <row r="104" spans="24:120" hidden="1">
      <c r="CV104" s="6"/>
      <c r="CW104" s="6"/>
      <c r="DA104" s="6"/>
      <c r="DB104" s="6"/>
      <c r="DF104" s="6"/>
      <c r="DG104" s="6"/>
      <c r="DK104" s="6"/>
      <c r="DL104" s="6"/>
      <c r="DN104" s="6"/>
      <c r="DO104" s="6"/>
      <c r="DP104" s="6"/>
    </row>
    <row r="105" spans="24:120" ht="12.75" hidden="1" customHeight="1"/>
    <row r="106" spans="24:120" hidden="1"/>
    <row r="107" spans="24:120" hidden="1"/>
    <row r="108" spans="24:120" hidden="1"/>
    <row r="109" spans="24:120" hidden="1"/>
    <row r="110" spans="24:120" hidden="1"/>
  </sheetData>
  <sheetProtection algorithmName="SHA-512" hashValue="DMEHcJuRuY5WQWQ5qxjfPuLdtNXhtKnWM1yubxX6T9tglcrGLDH1iglUSkeqKJ6nUGpWUXc0nv5iTUIa4U2lRA==" saltValue="uy25Kfya9BNFFhKNt+0u6g==" spinCount="100000" sheet="1" objects="1" scenarios="1"/>
  <dataConsolidate/>
  <phoneticPr fontId="2"/>
  <printOptions horizontalCentered="1"/>
  <pageMargins left="0" right="0" top="0.39370078740157483" bottom="0.39370078740157483" header="0.19685039370078741" footer="0.19685039370078741"/>
  <pageSetup paperSize="8" scale="63" orientation="landscape" cellComments="asDisplayed" horizontalDpi="12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G28" zoomScale="55" zoomScaleNormal="55" zoomScaleSheetLayoutView="55" zoomScalePageLayoutView="80" workbookViewId="0"/>
  </sheetViews>
  <sheetFormatPr defaultColWidth="0" defaultRowHeight="13.5" customHeight="1" zeroHeight="1"/>
  <cols>
    <col min="1" max="116" width="2.625" style="5" customWidth="1"/>
    <col min="117" max="16384" width="9" style="6" hidden="1"/>
  </cols>
  <sheetData>
    <row r="1" spans="2:11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row r="3" spans="2:116"/>
    <row r="4" spans="2:11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row r="7" spans="2:116"/>
    <row r="8" spans="2:116"/>
    <row r="9" spans="2:116"/>
    <row r="10" spans="2:116"/>
    <row r="11" spans="2:116"/>
    <row r="12" spans="2:116"/>
    <row r="13" spans="2:116"/>
    <row r="14" spans="2:116"/>
    <row r="15" spans="2:116"/>
    <row r="16" spans="2:116"/>
    <row r="17" spans="9:116"/>
    <row r="18" spans="9:11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row r="20" spans="9:116"/>
    <row r="21" spans="9:116">
      <c r="DL21" s="6"/>
    </row>
    <row r="22" spans="9:116">
      <c r="DI22" s="6"/>
      <c r="DJ22" s="6"/>
      <c r="DK22" s="6"/>
      <c r="DL22" s="6"/>
    </row>
    <row r="23" spans="9:116">
      <c r="CY23" s="6"/>
      <c r="CZ23" s="6"/>
      <c r="DA23" s="6"/>
      <c r="DB23" s="6"/>
      <c r="DC23" s="6"/>
      <c r="DD23" s="6"/>
      <c r="DE23" s="6"/>
      <c r="DF23" s="6"/>
      <c r="DG23" s="6"/>
      <c r="DH23" s="6"/>
      <c r="DI23" s="6"/>
      <c r="DJ23" s="6"/>
      <c r="DK23" s="6"/>
      <c r="DL23" s="6"/>
    </row>
    <row r="24" spans="9:116"/>
    <row r="25" spans="9:116"/>
    <row r="26" spans="9:116"/>
    <row r="27" spans="9:116"/>
    <row r="28" spans="9:116"/>
    <row r="29" spans="9:116"/>
    <row r="30" spans="9:116"/>
    <row r="31" spans="9:116"/>
    <row r="32" spans="9:116"/>
    <row r="33" spans="15:116"/>
    <row r="34" spans="15:116"/>
    <row r="35" spans="15:116">
      <c r="CZ35" s="6"/>
      <c r="DA35" s="6"/>
      <c r="DB35" s="6"/>
      <c r="DC35" s="6"/>
      <c r="DD35" s="6"/>
      <c r="DE35" s="6"/>
      <c r="DF35" s="6"/>
      <c r="DG35" s="6"/>
      <c r="DH35" s="6"/>
      <c r="DI35" s="6"/>
      <c r="DJ35" s="6"/>
      <c r="DK35" s="6"/>
      <c r="DL35" s="6"/>
    </row>
    <row r="36" spans="15:116"/>
    <row r="37" spans="15:116">
      <c r="DL37" s="6"/>
    </row>
    <row r="38" spans="15:116">
      <c r="DI38" s="6"/>
      <c r="DJ38" s="6"/>
      <c r="DK38" s="6"/>
      <c r="DL38" s="6"/>
    </row>
    <row r="39" spans="15:116"/>
    <row r="40" spans="15:116"/>
    <row r="41" spans="15:116"/>
    <row r="42" spans="15:116"/>
    <row r="43" spans="15:11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c r="DL44" s="6"/>
    </row>
    <row r="45" spans="15:116"/>
    <row r="46" spans="15:116">
      <c r="DA46" s="6"/>
      <c r="DB46" s="6"/>
      <c r="DC46" s="6"/>
      <c r="DD46" s="6"/>
      <c r="DE46" s="6"/>
      <c r="DF46" s="6"/>
      <c r="DG46" s="6"/>
      <c r="DH46" s="6"/>
      <c r="DI46" s="6"/>
      <c r="DJ46" s="6"/>
      <c r="DK46" s="6"/>
      <c r="DL46" s="6"/>
    </row>
    <row r="47" spans="15:116"/>
    <row r="48" spans="15:116"/>
    <row r="49" spans="104:116"/>
    <row r="50" spans="104:116">
      <c r="CZ50" s="6"/>
      <c r="DA50" s="6"/>
      <c r="DB50" s="6"/>
      <c r="DC50" s="6"/>
      <c r="DD50" s="6"/>
      <c r="DE50" s="6"/>
      <c r="DF50" s="6"/>
      <c r="DG50" s="6"/>
      <c r="DH50" s="6"/>
      <c r="DI50" s="6"/>
      <c r="DJ50" s="6"/>
      <c r="DK50" s="6"/>
      <c r="DL50" s="6"/>
    </row>
    <row r="51" spans="104:116"/>
    <row r="52" spans="104:116"/>
    <row r="53" spans="104:116">
      <c r="DL53" s="6"/>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6"/>
      <c r="DD67" s="6"/>
      <c r="DE67" s="6"/>
      <c r="DF67" s="6"/>
      <c r="DG67" s="6"/>
      <c r="DH67" s="6"/>
      <c r="DI67" s="6"/>
      <c r="DJ67" s="6"/>
      <c r="DK67" s="6"/>
      <c r="DL67" s="6"/>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d/iZiyhyCwSxQeocSkWFN4ru85xCyjFGF1V53zBBUaBJvKZ3JDJ8oYSzUfiuUxeGZVzs+MFz3Rp2Ol+fqDFaEA==" saltValue="dD06XyPkV4Z2LlPlQfIjew==" spinCount="100000" sheet="1" objects="1" scenarios="1"/>
  <dataConsolidate/>
  <phoneticPr fontId="2"/>
  <printOptions horizontalCentered="1"/>
  <pageMargins left="0" right="0" top="0.39370078740157483" bottom="0.39370078740157483" header="0.19685039370078741" footer="0.19685039370078741"/>
  <pageSetup paperSize="8" scale="69" orientation="landscape" cellComments="asDisplayed" horizontalDpi="12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37" zoomScaleSheetLayoutView="100" workbookViewId="0"/>
  </sheetViews>
  <sheetFormatPr defaultColWidth="0" defaultRowHeight="13.5" customHeight="1" zeroHeight="1"/>
  <cols>
    <col min="1" max="36" width="2.5" style="146" customWidth="1"/>
    <col min="37" max="44" width="17" style="146" customWidth="1"/>
    <col min="45" max="45" width="6.125" style="153" customWidth="1"/>
    <col min="46" max="46" width="3" style="151" customWidth="1"/>
    <col min="47" max="47" width="19.125" style="146" hidden="1" customWidth="1"/>
    <col min="48" max="52" width="12.625" style="146" hidden="1" customWidth="1"/>
    <col min="53" max="16384" width="8.625" style="146" hidden="1"/>
  </cols>
  <sheetData>
    <row r="1" spans="1:46">
      <c r="AS1" s="147"/>
      <c r="AT1" s="147"/>
    </row>
    <row r="2" spans="1:46">
      <c r="AS2" s="147"/>
      <c r="AT2" s="147"/>
    </row>
    <row r="3" spans="1:46">
      <c r="AS3" s="147"/>
      <c r="AT3" s="147"/>
    </row>
    <row r="4" spans="1:46">
      <c r="AS4" s="147"/>
      <c r="AT4" s="147"/>
    </row>
    <row r="5" spans="1:46" ht="17.25">
      <c r="A5" s="148" t="s">
        <v>441</v>
      </c>
      <c r="B5" s="149"/>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50"/>
    </row>
    <row r="6" spans="1:46">
      <c r="A6" s="151"/>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52" t="s">
        <v>442</v>
      </c>
      <c r="AL6" s="152"/>
      <c r="AM6" s="152"/>
      <c r="AN6" s="152"/>
      <c r="AO6" s="147"/>
      <c r="AP6" s="147"/>
      <c r="AQ6" s="147"/>
      <c r="AR6" s="147"/>
    </row>
    <row r="7" spans="1:46">
      <c r="A7" s="151"/>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54"/>
      <c r="AL7" s="155"/>
      <c r="AM7" s="155"/>
      <c r="AN7" s="156"/>
      <c r="AO7" s="1168" t="s">
        <v>443</v>
      </c>
      <c r="AP7" s="157"/>
      <c r="AQ7" s="158" t="s">
        <v>444</v>
      </c>
      <c r="AR7" s="159"/>
    </row>
    <row r="8" spans="1:46">
      <c r="A8" s="151"/>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60"/>
      <c r="AL8" s="161"/>
      <c r="AM8" s="161"/>
      <c r="AN8" s="162"/>
      <c r="AO8" s="1169"/>
      <c r="AP8" s="163" t="s">
        <v>445</v>
      </c>
      <c r="AQ8" s="164" t="s">
        <v>446</v>
      </c>
      <c r="AR8" s="165" t="s">
        <v>447</v>
      </c>
    </row>
    <row r="9" spans="1:46">
      <c r="A9" s="151"/>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170" t="s">
        <v>448</v>
      </c>
      <c r="AL9" s="1171"/>
      <c r="AM9" s="1171"/>
      <c r="AN9" s="1172"/>
      <c r="AO9" s="166">
        <v>3320854</v>
      </c>
      <c r="AP9" s="166">
        <v>53499</v>
      </c>
      <c r="AQ9" s="167">
        <v>72852</v>
      </c>
      <c r="AR9" s="168">
        <v>-26.6</v>
      </c>
    </row>
    <row r="10" spans="1:46">
      <c r="A10" s="151"/>
      <c r="B10" s="147"/>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170" t="s">
        <v>449</v>
      </c>
      <c r="AL10" s="1171"/>
      <c r="AM10" s="1171"/>
      <c r="AN10" s="1172"/>
      <c r="AO10" s="169">
        <v>265906</v>
      </c>
      <c r="AP10" s="169">
        <v>4284</v>
      </c>
      <c r="AQ10" s="170">
        <v>5779</v>
      </c>
      <c r="AR10" s="171">
        <v>-25.9</v>
      </c>
    </row>
    <row r="11" spans="1:46" ht="13.5" customHeight="1">
      <c r="A11" s="151"/>
      <c r="B11" s="147"/>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170" t="s">
        <v>450</v>
      </c>
      <c r="AL11" s="1171"/>
      <c r="AM11" s="1171"/>
      <c r="AN11" s="1172"/>
      <c r="AO11" s="169">
        <v>54563</v>
      </c>
      <c r="AP11" s="169">
        <v>879</v>
      </c>
      <c r="AQ11" s="170">
        <v>5205</v>
      </c>
      <c r="AR11" s="171">
        <v>-83.1</v>
      </c>
    </row>
    <row r="12" spans="1:46" ht="13.5" customHeight="1">
      <c r="A12" s="151"/>
      <c r="B12" s="147"/>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170" t="s">
        <v>451</v>
      </c>
      <c r="AL12" s="1171"/>
      <c r="AM12" s="1171"/>
      <c r="AN12" s="1172"/>
      <c r="AO12" s="169">
        <v>33208</v>
      </c>
      <c r="AP12" s="169">
        <v>535</v>
      </c>
      <c r="AQ12" s="170">
        <v>1186</v>
      </c>
      <c r="AR12" s="171">
        <v>-54.9</v>
      </c>
    </row>
    <row r="13" spans="1:46" ht="13.5" customHeight="1">
      <c r="A13" s="151"/>
      <c r="B13" s="147"/>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170" t="s">
        <v>452</v>
      </c>
      <c r="AL13" s="1171"/>
      <c r="AM13" s="1171"/>
      <c r="AN13" s="1172"/>
      <c r="AO13" s="169" t="s">
        <v>324</v>
      </c>
      <c r="AP13" s="169" t="s">
        <v>324</v>
      </c>
      <c r="AQ13" s="170">
        <v>2</v>
      </c>
      <c r="AR13" s="171" t="s">
        <v>324</v>
      </c>
    </row>
    <row r="14" spans="1:46" ht="13.5" customHeight="1">
      <c r="A14" s="151"/>
      <c r="B14" s="147"/>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170" t="s">
        <v>453</v>
      </c>
      <c r="AL14" s="1171"/>
      <c r="AM14" s="1171"/>
      <c r="AN14" s="1172"/>
      <c r="AO14" s="169">
        <v>152338</v>
      </c>
      <c r="AP14" s="169">
        <v>2454</v>
      </c>
      <c r="AQ14" s="170">
        <v>3005</v>
      </c>
      <c r="AR14" s="171">
        <v>-18.3</v>
      </c>
    </row>
    <row r="15" spans="1:46" ht="13.5" customHeight="1">
      <c r="A15" s="151"/>
      <c r="B15" s="147"/>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170" t="s">
        <v>454</v>
      </c>
      <c r="AL15" s="1171"/>
      <c r="AM15" s="1171"/>
      <c r="AN15" s="1172"/>
      <c r="AO15" s="169">
        <v>68322</v>
      </c>
      <c r="AP15" s="169">
        <v>1101</v>
      </c>
      <c r="AQ15" s="170">
        <v>1720</v>
      </c>
      <c r="AR15" s="171">
        <v>-36</v>
      </c>
    </row>
    <row r="16" spans="1:46">
      <c r="A16" s="151"/>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173" t="s">
        <v>455</v>
      </c>
      <c r="AL16" s="1174"/>
      <c r="AM16" s="1174"/>
      <c r="AN16" s="1175"/>
      <c r="AO16" s="169">
        <v>-230107</v>
      </c>
      <c r="AP16" s="169">
        <v>-3707</v>
      </c>
      <c r="AQ16" s="170">
        <v>-6900</v>
      </c>
      <c r="AR16" s="171">
        <v>-46.3</v>
      </c>
    </row>
    <row r="17" spans="1:46">
      <c r="A17" s="151"/>
      <c r="B17" s="147"/>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173" t="s">
        <v>125</v>
      </c>
      <c r="AL17" s="1174"/>
      <c r="AM17" s="1174"/>
      <c r="AN17" s="1175"/>
      <c r="AO17" s="169">
        <v>3665084</v>
      </c>
      <c r="AP17" s="169">
        <v>59045</v>
      </c>
      <c r="AQ17" s="170">
        <v>82850</v>
      </c>
      <c r="AR17" s="171">
        <v>-28.7</v>
      </c>
    </row>
    <row r="18" spans="1:46">
      <c r="A18" s="151"/>
      <c r="B18" s="147"/>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72"/>
      <c r="AR18" s="172"/>
    </row>
    <row r="19" spans="1:46">
      <c r="A19" s="151"/>
      <c r="B19" s="147"/>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t="s">
        <v>456</v>
      </c>
      <c r="AL19" s="147"/>
      <c r="AM19" s="147"/>
      <c r="AN19" s="147"/>
      <c r="AO19" s="147"/>
      <c r="AP19" s="147"/>
      <c r="AQ19" s="147"/>
      <c r="AR19" s="147"/>
    </row>
    <row r="20" spans="1:46">
      <c r="A20" s="151"/>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73"/>
      <c r="AL20" s="174"/>
      <c r="AM20" s="174"/>
      <c r="AN20" s="175"/>
      <c r="AO20" s="176" t="s">
        <v>457</v>
      </c>
      <c r="AP20" s="177" t="s">
        <v>458</v>
      </c>
      <c r="AQ20" s="178" t="s">
        <v>459</v>
      </c>
      <c r="AR20" s="179"/>
    </row>
    <row r="21" spans="1:46" s="185" customFormat="1">
      <c r="A21" s="180"/>
      <c r="B21" s="152"/>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165" t="s">
        <v>460</v>
      </c>
      <c r="AL21" s="1166"/>
      <c r="AM21" s="1166"/>
      <c r="AN21" s="1167"/>
      <c r="AO21" s="181">
        <v>6.46</v>
      </c>
      <c r="AP21" s="182">
        <v>8.1999999999999993</v>
      </c>
      <c r="AQ21" s="183">
        <v>-1.74</v>
      </c>
      <c r="AR21" s="152"/>
      <c r="AS21" s="184"/>
      <c r="AT21" s="180"/>
    </row>
    <row r="22" spans="1:46" s="185" customFormat="1">
      <c r="A22" s="180"/>
      <c r="B22" s="152"/>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165" t="s">
        <v>461</v>
      </c>
      <c r="AL22" s="1166"/>
      <c r="AM22" s="1166"/>
      <c r="AN22" s="1167"/>
      <c r="AO22" s="186">
        <v>100</v>
      </c>
      <c r="AP22" s="187">
        <v>97.9</v>
      </c>
      <c r="AQ22" s="188">
        <v>2.1</v>
      </c>
      <c r="AR22" s="172"/>
      <c r="AS22" s="184"/>
      <c r="AT22" s="180"/>
    </row>
    <row r="23" spans="1:46" s="185" customFormat="1">
      <c r="A23" s="180"/>
      <c r="B23" s="152"/>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72"/>
      <c r="AQ23" s="172"/>
      <c r="AR23" s="172"/>
      <c r="AS23" s="184"/>
      <c r="AT23" s="180"/>
    </row>
    <row r="24" spans="1:46" s="185" customFormat="1">
      <c r="A24" s="180"/>
      <c r="B24" s="152"/>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72"/>
      <c r="AQ24" s="172"/>
      <c r="AR24" s="172"/>
      <c r="AS24" s="184"/>
      <c r="AT24" s="180"/>
    </row>
    <row r="25" spans="1:46" s="185" customFormat="1">
      <c r="A25" s="189"/>
      <c r="B25" s="190"/>
      <c r="C25" s="190"/>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191"/>
      <c r="AQ25" s="191"/>
      <c r="AR25" s="191"/>
      <c r="AS25" s="192"/>
      <c r="AT25" s="180"/>
    </row>
    <row r="26" spans="1:46" s="185" customFormat="1">
      <c r="A26" s="152" t="s">
        <v>462</v>
      </c>
      <c r="B26" s="152"/>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72"/>
      <c r="AQ26" s="172"/>
      <c r="AR26" s="172"/>
      <c r="AS26" s="152"/>
      <c r="AT26" s="152"/>
    </row>
    <row r="27" spans="1:46">
      <c r="A27" s="193"/>
      <c r="AO27" s="147"/>
      <c r="AP27" s="147"/>
      <c r="AQ27" s="147"/>
      <c r="AR27" s="147"/>
      <c r="AS27" s="147"/>
      <c r="AT27" s="147"/>
    </row>
    <row r="28" spans="1:46" ht="17.25">
      <c r="A28" s="148" t="s">
        <v>463</v>
      </c>
      <c r="B28" s="149"/>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94"/>
    </row>
    <row r="29" spans="1:46">
      <c r="A29" s="151"/>
      <c r="B29" s="147"/>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52" t="s">
        <v>464</v>
      </c>
      <c r="AL29" s="152"/>
      <c r="AM29" s="152"/>
      <c r="AN29" s="152"/>
      <c r="AO29" s="147"/>
      <c r="AP29" s="147"/>
      <c r="AQ29" s="147"/>
      <c r="AR29" s="147"/>
      <c r="AS29" s="195"/>
    </row>
    <row r="30" spans="1:46">
      <c r="A30" s="151"/>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54"/>
      <c r="AL30" s="155"/>
      <c r="AM30" s="155"/>
      <c r="AN30" s="156"/>
      <c r="AO30" s="1168" t="s">
        <v>443</v>
      </c>
      <c r="AP30" s="157"/>
      <c r="AQ30" s="158" t="s">
        <v>444</v>
      </c>
      <c r="AR30" s="159"/>
    </row>
    <row r="31" spans="1:46">
      <c r="A31" s="151"/>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60"/>
      <c r="AL31" s="161"/>
      <c r="AM31" s="161"/>
      <c r="AN31" s="162"/>
      <c r="AO31" s="1169"/>
      <c r="AP31" s="163" t="s">
        <v>445</v>
      </c>
      <c r="AQ31" s="164" t="s">
        <v>446</v>
      </c>
      <c r="AR31" s="165" t="s">
        <v>447</v>
      </c>
    </row>
    <row r="32" spans="1:46" ht="27" customHeight="1">
      <c r="A32" s="151"/>
      <c r="B32" s="147"/>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181" t="s">
        <v>465</v>
      </c>
      <c r="AL32" s="1182"/>
      <c r="AM32" s="1182"/>
      <c r="AN32" s="1183"/>
      <c r="AO32" s="196">
        <v>2347379</v>
      </c>
      <c r="AP32" s="196">
        <v>37816</v>
      </c>
      <c r="AQ32" s="197">
        <v>53769</v>
      </c>
      <c r="AR32" s="198">
        <v>-29.7</v>
      </c>
    </row>
    <row r="33" spans="1:46" ht="13.5" customHeight="1">
      <c r="A33" s="151"/>
      <c r="B33" s="147"/>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181" t="s">
        <v>466</v>
      </c>
      <c r="AL33" s="1182"/>
      <c r="AM33" s="1182"/>
      <c r="AN33" s="1183"/>
      <c r="AO33" s="196" t="s">
        <v>324</v>
      </c>
      <c r="AP33" s="196" t="s">
        <v>324</v>
      </c>
      <c r="AQ33" s="197" t="s">
        <v>324</v>
      </c>
      <c r="AR33" s="198" t="s">
        <v>324</v>
      </c>
    </row>
    <row r="34" spans="1:46" ht="27" customHeight="1">
      <c r="A34" s="151"/>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181" t="s">
        <v>467</v>
      </c>
      <c r="AL34" s="1182"/>
      <c r="AM34" s="1182"/>
      <c r="AN34" s="1183"/>
      <c r="AO34" s="196" t="s">
        <v>324</v>
      </c>
      <c r="AP34" s="196" t="s">
        <v>324</v>
      </c>
      <c r="AQ34" s="197">
        <v>30</v>
      </c>
      <c r="AR34" s="198" t="s">
        <v>324</v>
      </c>
    </row>
    <row r="35" spans="1:46" ht="27" customHeight="1">
      <c r="A35" s="151"/>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181" t="s">
        <v>468</v>
      </c>
      <c r="AL35" s="1182"/>
      <c r="AM35" s="1182"/>
      <c r="AN35" s="1183"/>
      <c r="AO35" s="196">
        <v>399644</v>
      </c>
      <c r="AP35" s="196">
        <v>6438</v>
      </c>
      <c r="AQ35" s="197">
        <v>13935</v>
      </c>
      <c r="AR35" s="198">
        <v>-53.8</v>
      </c>
    </row>
    <row r="36" spans="1:46" ht="27" customHeight="1">
      <c r="A36" s="151"/>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181" t="s">
        <v>469</v>
      </c>
      <c r="AL36" s="1182"/>
      <c r="AM36" s="1182"/>
      <c r="AN36" s="1183"/>
      <c r="AO36" s="196">
        <v>58683</v>
      </c>
      <c r="AP36" s="196">
        <v>945</v>
      </c>
      <c r="AQ36" s="197">
        <v>1254</v>
      </c>
      <c r="AR36" s="198">
        <v>-24.6</v>
      </c>
    </row>
    <row r="37" spans="1:46" ht="13.5" customHeight="1">
      <c r="A37" s="151"/>
      <c r="B37" s="147"/>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181" t="s">
        <v>470</v>
      </c>
      <c r="AL37" s="1182"/>
      <c r="AM37" s="1182"/>
      <c r="AN37" s="1183"/>
      <c r="AO37" s="196">
        <v>30600</v>
      </c>
      <c r="AP37" s="196">
        <v>493</v>
      </c>
      <c r="AQ37" s="197">
        <v>601</v>
      </c>
      <c r="AR37" s="198">
        <v>-18</v>
      </c>
    </row>
    <row r="38" spans="1:46" ht="27" customHeight="1">
      <c r="A38" s="151"/>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184" t="s">
        <v>471</v>
      </c>
      <c r="AL38" s="1185"/>
      <c r="AM38" s="1185"/>
      <c r="AN38" s="1186"/>
      <c r="AO38" s="199" t="s">
        <v>324</v>
      </c>
      <c r="AP38" s="199" t="s">
        <v>324</v>
      </c>
      <c r="AQ38" s="200">
        <v>1</v>
      </c>
      <c r="AR38" s="188" t="s">
        <v>324</v>
      </c>
      <c r="AS38" s="195"/>
    </row>
    <row r="39" spans="1:46">
      <c r="A39" s="151"/>
      <c r="B39" s="147"/>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184" t="s">
        <v>472</v>
      </c>
      <c r="AL39" s="1185"/>
      <c r="AM39" s="1185"/>
      <c r="AN39" s="1186"/>
      <c r="AO39" s="196">
        <v>-300299</v>
      </c>
      <c r="AP39" s="196">
        <v>-4838</v>
      </c>
      <c r="AQ39" s="197">
        <v>-4013</v>
      </c>
      <c r="AR39" s="198">
        <v>20.6</v>
      </c>
      <c r="AS39" s="195"/>
    </row>
    <row r="40" spans="1:46" ht="27" customHeight="1">
      <c r="A40" s="151"/>
      <c r="B40" s="147"/>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181" t="s">
        <v>473</v>
      </c>
      <c r="AL40" s="1182"/>
      <c r="AM40" s="1182"/>
      <c r="AN40" s="1183"/>
      <c r="AO40" s="196">
        <v>-1983822</v>
      </c>
      <c r="AP40" s="196">
        <v>-31959</v>
      </c>
      <c r="AQ40" s="197">
        <v>-48341</v>
      </c>
      <c r="AR40" s="198">
        <v>-33.9</v>
      </c>
      <c r="AS40" s="195"/>
    </row>
    <row r="41" spans="1:46">
      <c r="A41" s="151"/>
      <c r="B41" s="147"/>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187" t="s">
        <v>236</v>
      </c>
      <c r="AL41" s="1188"/>
      <c r="AM41" s="1188"/>
      <c r="AN41" s="1189"/>
      <c r="AO41" s="196">
        <v>552185</v>
      </c>
      <c r="AP41" s="196">
        <v>8896</v>
      </c>
      <c r="AQ41" s="197">
        <v>17235</v>
      </c>
      <c r="AR41" s="198">
        <v>-48.4</v>
      </c>
      <c r="AS41" s="195"/>
    </row>
    <row r="42" spans="1:46">
      <c r="A42" s="151"/>
      <c r="B42" s="147"/>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201" t="s">
        <v>474</v>
      </c>
      <c r="AL42" s="147"/>
      <c r="AM42" s="147"/>
      <c r="AN42" s="147"/>
      <c r="AO42" s="147"/>
      <c r="AP42" s="147"/>
      <c r="AQ42" s="172"/>
      <c r="AR42" s="172"/>
      <c r="AS42" s="195"/>
    </row>
    <row r="43" spans="1:46">
      <c r="A43" s="151"/>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202"/>
      <c r="AQ43" s="172"/>
      <c r="AR43" s="147"/>
      <c r="AS43" s="195"/>
    </row>
    <row r="44" spans="1:46">
      <c r="A44" s="151"/>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72"/>
      <c r="AR44" s="147"/>
    </row>
    <row r="45" spans="1:46">
      <c r="A45" s="149"/>
      <c r="B45" s="149"/>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203"/>
      <c r="AR45" s="149"/>
      <c r="AS45" s="149"/>
      <c r="AT45" s="147"/>
    </row>
    <row r="46" spans="1:46">
      <c r="A46" s="204"/>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147"/>
    </row>
    <row r="47" spans="1:46" ht="17.25" customHeight="1">
      <c r="A47" s="205" t="s">
        <v>475</v>
      </c>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row>
    <row r="48" spans="1:46">
      <c r="A48" s="151"/>
      <c r="B48" s="147"/>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206" t="s">
        <v>476</v>
      </c>
      <c r="AL48" s="206"/>
      <c r="AM48" s="206"/>
      <c r="AN48" s="206"/>
      <c r="AO48" s="206"/>
      <c r="AP48" s="206"/>
      <c r="AQ48" s="207"/>
      <c r="AR48" s="206"/>
    </row>
    <row r="49" spans="1:44" ht="13.5" customHeight="1">
      <c r="A49" s="151"/>
      <c r="B49" s="147"/>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208"/>
      <c r="AL49" s="209"/>
      <c r="AM49" s="1176" t="s">
        <v>443</v>
      </c>
      <c r="AN49" s="1178" t="s">
        <v>477</v>
      </c>
      <c r="AO49" s="1179"/>
      <c r="AP49" s="1179"/>
      <c r="AQ49" s="1179"/>
      <c r="AR49" s="1180"/>
    </row>
    <row r="50" spans="1:44">
      <c r="A50" s="151"/>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210"/>
      <c r="AL50" s="211"/>
      <c r="AM50" s="1177"/>
      <c r="AN50" s="212" t="s">
        <v>478</v>
      </c>
      <c r="AO50" s="213" t="s">
        <v>479</v>
      </c>
      <c r="AP50" s="214" t="s">
        <v>480</v>
      </c>
      <c r="AQ50" s="215" t="s">
        <v>481</v>
      </c>
      <c r="AR50" s="216" t="s">
        <v>482</v>
      </c>
    </row>
    <row r="51" spans="1:44">
      <c r="A51" s="151"/>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208" t="s">
        <v>483</v>
      </c>
      <c r="AL51" s="209"/>
      <c r="AM51" s="217">
        <v>6325062</v>
      </c>
      <c r="AN51" s="218">
        <v>101737</v>
      </c>
      <c r="AO51" s="219">
        <v>23.2</v>
      </c>
      <c r="AP51" s="220">
        <v>66255</v>
      </c>
      <c r="AQ51" s="221">
        <v>3.6</v>
      </c>
      <c r="AR51" s="222">
        <v>19.600000000000001</v>
      </c>
    </row>
    <row r="52" spans="1:44">
      <c r="A52" s="151"/>
      <c r="B52" s="147"/>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223"/>
      <c r="AL52" s="224" t="s">
        <v>484</v>
      </c>
      <c r="AM52" s="225">
        <v>3967862</v>
      </c>
      <c r="AN52" s="226">
        <v>63822</v>
      </c>
      <c r="AO52" s="227">
        <v>97.3</v>
      </c>
      <c r="AP52" s="228">
        <v>31822</v>
      </c>
      <c r="AQ52" s="229">
        <v>8.8000000000000007</v>
      </c>
      <c r="AR52" s="230">
        <v>88.5</v>
      </c>
    </row>
    <row r="53" spans="1:44">
      <c r="A53" s="151"/>
      <c r="B53" s="147"/>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208" t="s">
        <v>485</v>
      </c>
      <c r="AL53" s="209"/>
      <c r="AM53" s="217">
        <v>4953319</v>
      </c>
      <c r="AN53" s="218">
        <v>79717</v>
      </c>
      <c r="AO53" s="219">
        <v>-21.6</v>
      </c>
      <c r="AP53" s="220">
        <v>92247</v>
      </c>
      <c r="AQ53" s="221">
        <v>39.200000000000003</v>
      </c>
      <c r="AR53" s="222">
        <v>-60.8</v>
      </c>
    </row>
    <row r="54" spans="1:44">
      <c r="A54" s="151"/>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223"/>
      <c r="AL54" s="224" t="s">
        <v>484</v>
      </c>
      <c r="AM54" s="225">
        <v>2941579</v>
      </c>
      <c r="AN54" s="226">
        <v>47341</v>
      </c>
      <c r="AO54" s="227">
        <v>-25.8</v>
      </c>
      <c r="AP54" s="228">
        <v>37204</v>
      </c>
      <c r="AQ54" s="229">
        <v>16.899999999999999</v>
      </c>
      <c r="AR54" s="230">
        <v>-42.7</v>
      </c>
    </row>
    <row r="55" spans="1:44">
      <c r="A55" s="151"/>
      <c r="B55" s="147"/>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208" t="s">
        <v>486</v>
      </c>
      <c r="AL55" s="209"/>
      <c r="AM55" s="217">
        <v>4676771</v>
      </c>
      <c r="AN55" s="218">
        <v>75233</v>
      </c>
      <c r="AO55" s="219">
        <v>-5.6</v>
      </c>
      <c r="AP55" s="220">
        <v>67319</v>
      </c>
      <c r="AQ55" s="221">
        <v>-27</v>
      </c>
      <c r="AR55" s="222">
        <v>21.4</v>
      </c>
    </row>
    <row r="56" spans="1:44">
      <c r="A56" s="151"/>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223"/>
      <c r="AL56" s="224" t="s">
        <v>484</v>
      </c>
      <c r="AM56" s="225">
        <v>1830525</v>
      </c>
      <c r="AN56" s="226">
        <v>29447</v>
      </c>
      <c r="AO56" s="227">
        <v>-37.799999999999997</v>
      </c>
      <c r="AP56" s="228">
        <v>38101</v>
      </c>
      <c r="AQ56" s="229">
        <v>2.4</v>
      </c>
      <c r="AR56" s="230">
        <v>-40.200000000000003</v>
      </c>
    </row>
    <row r="57" spans="1:44">
      <c r="A57" s="151"/>
      <c r="B57" s="147"/>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208" t="s">
        <v>487</v>
      </c>
      <c r="AL57" s="209"/>
      <c r="AM57" s="217">
        <v>3981370</v>
      </c>
      <c r="AN57" s="218">
        <v>64218</v>
      </c>
      <c r="AO57" s="219">
        <v>-14.6</v>
      </c>
      <c r="AP57" s="220">
        <v>70615</v>
      </c>
      <c r="AQ57" s="221">
        <v>4.9000000000000004</v>
      </c>
      <c r="AR57" s="222">
        <v>-19.5</v>
      </c>
    </row>
    <row r="58" spans="1:44">
      <c r="A58" s="151"/>
      <c r="B58" s="147"/>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223"/>
      <c r="AL58" s="224" t="s">
        <v>484</v>
      </c>
      <c r="AM58" s="225">
        <v>1421917</v>
      </c>
      <c r="AN58" s="226">
        <v>22935</v>
      </c>
      <c r="AO58" s="227">
        <v>-22.1</v>
      </c>
      <c r="AP58" s="228">
        <v>37382</v>
      </c>
      <c r="AQ58" s="229">
        <v>-1.9</v>
      </c>
      <c r="AR58" s="230">
        <v>-20.2</v>
      </c>
    </row>
    <row r="59" spans="1:44">
      <c r="A59" s="151"/>
      <c r="B59" s="147"/>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208" t="s">
        <v>488</v>
      </c>
      <c r="AL59" s="209"/>
      <c r="AM59" s="217">
        <v>3192184</v>
      </c>
      <c r="AN59" s="218">
        <v>51426</v>
      </c>
      <c r="AO59" s="219">
        <v>-19.899999999999999</v>
      </c>
      <c r="AP59" s="220">
        <v>69185</v>
      </c>
      <c r="AQ59" s="221">
        <v>-2</v>
      </c>
      <c r="AR59" s="222">
        <v>-17.899999999999999</v>
      </c>
    </row>
    <row r="60" spans="1:44">
      <c r="A60" s="151"/>
      <c r="B60" s="147"/>
      <c r="C60" s="147"/>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223"/>
      <c r="AL60" s="224" t="s">
        <v>484</v>
      </c>
      <c r="AM60" s="225">
        <v>1746819</v>
      </c>
      <c r="AN60" s="226">
        <v>28141</v>
      </c>
      <c r="AO60" s="227">
        <v>22.7</v>
      </c>
      <c r="AP60" s="228">
        <v>38519</v>
      </c>
      <c r="AQ60" s="229">
        <v>3</v>
      </c>
      <c r="AR60" s="230">
        <v>19.7</v>
      </c>
    </row>
    <row r="61" spans="1:44">
      <c r="A61" s="151"/>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208" t="s">
        <v>489</v>
      </c>
      <c r="AL61" s="231"/>
      <c r="AM61" s="232">
        <v>4625741</v>
      </c>
      <c r="AN61" s="233">
        <v>74466</v>
      </c>
      <c r="AO61" s="234">
        <v>-7.7</v>
      </c>
      <c r="AP61" s="235">
        <v>73124</v>
      </c>
      <c r="AQ61" s="236">
        <v>3.7</v>
      </c>
      <c r="AR61" s="222">
        <v>-11.4</v>
      </c>
    </row>
    <row r="62" spans="1:44">
      <c r="A62" s="151"/>
      <c r="B62" s="147"/>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223"/>
      <c r="AL62" s="224" t="s">
        <v>484</v>
      </c>
      <c r="AM62" s="225">
        <v>2381740</v>
      </c>
      <c r="AN62" s="226">
        <v>38337</v>
      </c>
      <c r="AO62" s="227">
        <v>6.9</v>
      </c>
      <c r="AP62" s="228">
        <v>36606</v>
      </c>
      <c r="AQ62" s="229">
        <v>5.8</v>
      </c>
      <c r="AR62" s="230">
        <v>1.1000000000000001</v>
      </c>
    </row>
    <row r="63" spans="1:44">
      <c r="A63" s="151"/>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row>
    <row r="64" spans="1:44">
      <c r="A64" s="151"/>
      <c r="B64" s="147"/>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row>
    <row r="65" spans="1:46">
      <c r="A65" s="151"/>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row>
    <row r="66" spans="1:46">
      <c r="A66" s="237"/>
      <c r="B66" s="204"/>
      <c r="C66" s="204"/>
      <c r="D66" s="204"/>
      <c r="E66" s="204"/>
      <c r="F66" s="204"/>
      <c r="G66" s="204"/>
      <c r="H66" s="204"/>
      <c r="I66" s="204"/>
      <c r="J66" s="204"/>
      <c r="K66" s="204"/>
      <c r="L66" s="204"/>
      <c r="M66" s="204"/>
      <c r="N66" s="204"/>
      <c r="O66" s="204"/>
      <c r="P66" s="204"/>
      <c r="Q66" s="204"/>
      <c r="R66" s="204"/>
      <c r="S66" s="204"/>
      <c r="T66" s="204"/>
      <c r="U66" s="204"/>
      <c r="V66" s="204"/>
      <c r="W66" s="204"/>
      <c r="X66" s="204"/>
      <c r="Y66" s="204"/>
      <c r="Z66" s="204"/>
      <c r="AA66" s="204"/>
      <c r="AB66" s="204"/>
      <c r="AC66" s="204"/>
      <c r="AD66" s="204"/>
      <c r="AE66" s="204"/>
      <c r="AF66" s="204"/>
      <c r="AG66" s="204"/>
      <c r="AH66" s="204"/>
      <c r="AI66" s="204"/>
      <c r="AJ66" s="204"/>
      <c r="AK66" s="204"/>
      <c r="AL66" s="204"/>
      <c r="AM66" s="204"/>
      <c r="AN66" s="204"/>
      <c r="AO66" s="204"/>
      <c r="AP66" s="204"/>
      <c r="AQ66" s="204"/>
      <c r="AR66" s="204"/>
      <c r="AS66" s="238"/>
    </row>
    <row r="67" spans="1:46" ht="13.5" hidden="1" customHeight="1">
      <c r="AK67" s="147"/>
      <c r="AL67" s="147"/>
      <c r="AM67" s="147"/>
      <c r="AN67" s="147"/>
      <c r="AO67" s="147"/>
      <c r="AP67" s="147"/>
      <c r="AQ67" s="147"/>
      <c r="AR67" s="147"/>
      <c r="AS67" s="147"/>
      <c r="AT67" s="147"/>
    </row>
    <row r="68" spans="1:46" ht="13.5" hidden="1" customHeight="1">
      <c r="AK68" s="147"/>
      <c r="AL68" s="147"/>
      <c r="AM68" s="147"/>
      <c r="AN68" s="147"/>
      <c r="AO68" s="147"/>
      <c r="AP68" s="147"/>
      <c r="AQ68" s="147"/>
      <c r="AR68" s="147"/>
    </row>
    <row r="69" spans="1:46" ht="13.5" hidden="1" customHeight="1">
      <c r="AK69" s="147"/>
      <c r="AL69" s="147"/>
      <c r="AM69" s="147"/>
      <c r="AN69" s="147"/>
      <c r="AO69" s="147"/>
      <c r="AP69" s="147"/>
      <c r="AQ69" s="147"/>
      <c r="AR69" s="147"/>
    </row>
    <row r="70" spans="1:46" hidden="1">
      <c r="AK70" s="147"/>
      <c r="AL70" s="147"/>
      <c r="AM70" s="147"/>
      <c r="AN70" s="147"/>
      <c r="AO70" s="147"/>
      <c r="AP70" s="147"/>
      <c r="AQ70" s="147"/>
      <c r="AR70" s="147"/>
    </row>
    <row r="71" spans="1:46" hidden="1">
      <c r="AK71" s="147"/>
      <c r="AL71" s="147"/>
      <c r="AM71" s="147"/>
      <c r="AN71" s="147"/>
      <c r="AO71" s="147"/>
      <c r="AP71" s="147"/>
      <c r="AQ71" s="147"/>
      <c r="AR71" s="147"/>
    </row>
    <row r="72" spans="1:46" hidden="1">
      <c r="AK72" s="147"/>
      <c r="AL72" s="147"/>
      <c r="AM72" s="147"/>
      <c r="AN72" s="147"/>
      <c r="AO72" s="147"/>
      <c r="AP72" s="147"/>
      <c r="AQ72" s="147"/>
      <c r="AR72" s="147"/>
    </row>
    <row r="73" spans="1:46" hidden="1">
      <c r="AK73" s="147"/>
      <c r="AL73" s="147"/>
      <c r="AM73" s="147"/>
      <c r="AN73" s="147"/>
      <c r="AO73" s="147"/>
      <c r="AP73" s="147"/>
      <c r="AQ73" s="147"/>
      <c r="AR73" s="147"/>
    </row>
    <row r="74" spans="1:46" hidden="1"/>
  </sheetData>
  <sheetProtection algorithmName="SHA-512" hashValue="auRqf+a54DDbtJYfX3Nfv7cZrZArjiap3QV0uDPG+6uxKwSO5rS/9SDcch5qaoSlFCCsgop1Choh6vuue9h/Ag==" saltValue="UR5/Qi1S6UEZtqDfvUPeI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 right="0" top="0.39370078740157483" bottom="0.39370078740157483" header="0.19685039370078741" footer="0.19685039370078741"/>
  <pageSetup paperSize="8" scale="89" orientation="landscape" cellComments="asDisplayed" horizontalDpi="12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E97" zoomScaleNormal="100" zoomScaleSheetLayoutView="55" workbookViewId="0"/>
  </sheetViews>
  <sheetFormatPr defaultColWidth="0" defaultRowHeight="13.5" customHeight="1" zeroHeight="1"/>
  <cols>
    <col min="1" max="125" width="2.5" style="5" customWidth="1"/>
    <col min="126" max="16384" width="9" style="6" hidden="1"/>
  </cols>
  <sheetData>
    <row r="1" spans="2:125" ht="13.5" customHeight="1">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c r="B2" s="6"/>
      <c r="DG2" s="6"/>
    </row>
    <row r="3" spans="2:12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row r="5" spans="2:125"/>
    <row r="6" spans="2:125"/>
    <row r="7" spans="2:125"/>
    <row r="8" spans="2:125"/>
    <row r="9" spans="2:125">
      <c r="DU9" s="6"/>
    </row>
    <row r="10" spans="2:125"/>
    <row r="11" spans="2:125"/>
    <row r="12" spans="2:125"/>
    <row r="13" spans="2:125"/>
    <row r="14" spans="2:125"/>
    <row r="15" spans="2:125"/>
    <row r="16" spans="2:125"/>
    <row r="17" spans="125:125">
      <c r="DU17" s="6"/>
    </row>
    <row r="18" spans="125:125"/>
    <row r="19" spans="125:125"/>
    <row r="20" spans="125:125">
      <c r="DU20" s="6"/>
    </row>
    <row r="21" spans="125:125">
      <c r="DU21" s="6"/>
    </row>
    <row r="22" spans="125:125"/>
    <row r="23" spans="125:125"/>
    <row r="24" spans="125:125"/>
    <row r="25" spans="125:125"/>
    <row r="26" spans="125:125"/>
    <row r="27" spans="125:125"/>
    <row r="28" spans="125:125">
      <c r="DU28" s="6"/>
    </row>
    <row r="29" spans="125:125"/>
    <row r="30" spans="125:125"/>
    <row r="31" spans="125:125"/>
    <row r="32" spans="125:125"/>
    <row r="33" spans="2:125">
      <c r="B33" s="6"/>
      <c r="G33" s="6"/>
      <c r="I33" s="6"/>
    </row>
    <row r="34" spans="2:125">
      <c r="C34" s="6"/>
      <c r="P34" s="6"/>
      <c r="DE34" s="6"/>
      <c r="DH34" s="6"/>
    </row>
    <row r="35" spans="2:125">
      <c r="D35" s="6"/>
      <c r="E35" s="6"/>
      <c r="DG35" s="6"/>
      <c r="DJ35" s="6"/>
      <c r="DP35" s="6"/>
      <c r="DQ35" s="6"/>
      <c r="DR35" s="6"/>
      <c r="DS35" s="6"/>
      <c r="DT35" s="6"/>
      <c r="DU35" s="6"/>
    </row>
    <row r="36" spans="2:12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c r="DU37" s="6"/>
    </row>
    <row r="38" spans="2:125">
      <c r="DT38" s="6"/>
      <c r="DU38" s="6"/>
    </row>
    <row r="39" spans="2:125"/>
    <row r="40" spans="2:125">
      <c r="DH40" s="6"/>
    </row>
    <row r="41" spans="2:125">
      <c r="DE41" s="6"/>
    </row>
    <row r="42" spans="2:125">
      <c r="DG42" s="6"/>
      <c r="DJ42" s="6"/>
    </row>
    <row r="43" spans="2:12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c r="DU44" s="6"/>
    </row>
    <row r="45" spans="2:125"/>
    <row r="46" spans="2:125"/>
    <row r="47" spans="2:125"/>
    <row r="48" spans="2:125">
      <c r="DT48" s="6"/>
      <c r="DU48" s="6"/>
    </row>
    <row r="49" spans="120:125">
      <c r="DU49" s="6"/>
    </row>
    <row r="50" spans="120:125">
      <c r="DU50" s="6"/>
    </row>
    <row r="51" spans="120:125">
      <c r="DP51" s="6"/>
      <c r="DQ51" s="6"/>
      <c r="DR51" s="6"/>
      <c r="DS51" s="6"/>
      <c r="DT51" s="6"/>
      <c r="DU51" s="6"/>
    </row>
    <row r="52" spans="120:125"/>
    <row r="53" spans="120:125"/>
    <row r="54" spans="120:125">
      <c r="DU54" s="6"/>
    </row>
    <row r="55" spans="120:125"/>
    <row r="56" spans="120:125"/>
    <row r="57" spans="120:125"/>
    <row r="58" spans="120:125">
      <c r="DU58" s="6"/>
    </row>
    <row r="59" spans="120:125"/>
    <row r="60" spans="120:125"/>
    <row r="61" spans="120:125"/>
    <row r="62" spans="120:125"/>
    <row r="63" spans="120:125">
      <c r="DU63" s="6"/>
    </row>
    <row r="64" spans="120:125">
      <c r="DT64" s="6"/>
      <c r="DU64" s="6"/>
    </row>
    <row r="65" spans="123:125"/>
    <row r="66" spans="123:125"/>
    <row r="67" spans="123:125"/>
    <row r="68" spans="123:125"/>
    <row r="69" spans="123:125">
      <c r="DS69" s="6"/>
      <c r="DT69" s="6"/>
      <c r="DU69" s="6"/>
    </row>
    <row r="70" spans="123:125"/>
    <row r="71" spans="123:125"/>
    <row r="72" spans="123:125"/>
    <row r="73" spans="123:125"/>
    <row r="74" spans="123:125"/>
    <row r="75" spans="123:125"/>
    <row r="76" spans="123:125"/>
    <row r="77" spans="123:125"/>
    <row r="78" spans="123:125"/>
    <row r="79" spans="123:125"/>
    <row r="80" spans="123:125"/>
    <row r="81" spans="116:125"/>
    <row r="82" spans="116:125">
      <c r="DL82" s="6"/>
    </row>
    <row r="83" spans="116:125">
      <c r="DM83" s="6"/>
      <c r="DN83" s="6"/>
      <c r="DO83" s="6"/>
      <c r="DP83" s="6"/>
      <c r="DQ83" s="6"/>
      <c r="DR83" s="6"/>
      <c r="DS83" s="6"/>
      <c r="DT83" s="6"/>
      <c r="DU83" s="6"/>
    </row>
    <row r="84" spans="116:125"/>
    <row r="85" spans="116:125"/>
    <row r="86" spans="116:125"/>
    <row r="87" spans="116:125"/>
    <row r="88" spans="116:125">
      <c r="DU88" s="6"/>
    </row>
    <row r="89" spans="116:125"/>
    <row r="90" spans="116:125"/>
    <row r="91" spans="116:125"/>
    <row r="92" spans="116:125" ht="13.5" customHeight="1"/>
    <row r="93" spans="116:125" ht="13.5" customHeight="1"/>
    <row r="94" spans="116:125" ht="13.5" customHeight="1">
      <c r="DS94" s="6"/>
      <c r="DT94" s="6"/>
      <c r="DU94" s="6"/>
    </row>
    <row r="95" spans="116:125" ht="13.5" customHeight="1">
      <c r="DU95" s="6"/>
    </row>
    <row r="96" spans="116:125" ht="13.5" customHeight="1"/>
    <row r="97" spans="124:125" ht="13.5" customHeight="1"/>
    <row r="98" spans="124:125" ht="13.5" customHeight="1"/>
    <row r="99" spans="124:125" ht="13.5" customHeight="1"/>
    <row r="100" spans="124:125" ht="13.5" customHeight="1"/>
    <row r="101" spans="124:125" ht="13.5" customHeight="1">
      <c r="DU101" s="6"/>
    </row>
    <row r="102" spans="124:125" ht="13.5" customHeight="1"/>
    <row r="103" spans="124:125" ht="13.5" customHeight="1"/>
    <row r="104" spans="124:125" ht="13.5" customHeight="1">
      <c r="DT104" s="6"/>
      <c r="DU104" s="6"/>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6" t="s">
        <v>490</v>
      </c>
    </row>
    <row r="117" spans="125:125" ht="13.5" hidden="1" customHeight="1"/>
    <row r="118" spans="125:125" ht="13.5" hidden="1" customHeight="1"/>
    <row r="119" spans="125:125" ht="13.5" hidden="1" customHeight="1"/>
    <row r="120" spans="125:125" ht="13.5" hidden="1" customHeight="1"/>
    <row r="121" spans="125:125" ht="13.5" hidden="1" customHeight="1">
      <c r="DU121" s="6"/>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rCeQplUDnEvzLWyoB41me3xEqSJ1VMaIM8U5nd5Nbcca5FFWL4D2M3Da+B9YN7XjWKmgmcI73VAh+66jihEINw==" saltValue="4ml7tnbZHj1IydFPMXEeqg==" spinCount="100000" sheet="1" objects="1" scenarios="1"/>
  <dataConsolidate/>
  <phoneticPr fontId="2"/>
  <printOptions horizontalCentered="1"/>
  <pageMargins left="0" right="0" top="0.39370078740157483" bottom="0.39370078740157483" header="0.19685039370078741" footer="0.19685039370078741"/>
  <pageSetup paperSize="8" scale="55" orientation="landscape" cellComments="asDisplayed"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BI100" zoomScaleNormal="100" zoomScaleSheetLayoutView="55" workbookViewId="0"/>
  </sheetViews>
  <sheetFormatPr defaultColWidth="0" defaultRowHeight="13.5" customHeight="1" zeroHeight="1"/>
  <cols>
    <col min="1" max="125" width="2.5" style="5" customWidth="1"/>
    <col min="126" max="142" width="0" style="6" hidden="1" customWidth="1"/>
    <col min="143" max="16384" width="9" style="6" hidden="1"/>
  </cols>
  <sheetData>
    <row r="1" spans="1:125" ht="13.5" customHeight="1">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c r="B2" s="6"/>
      <c r="T2" s="6"/>
    </row>
    <row r="3" spans="1:12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6"/>
      <c r="G33" s="6"/>
      <c r="I33" s="6"/>
    </row>
    <row r="34" spans="2:125">
      <c r="C34" s="6"/>
      <c r="P34" s="6"/>
      <c r="R34" s="6"/>
      <c r="U34" s="6"/>
    </row>
    <row r="35" spans="2:12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c r="F36" s="6"/>
      <c r="H36" s="6"/>
      <c r="J36" s="6"/>
      <c r="K36" s="6"/>
      <c r="L36" s="6"/>
      <c r="M36" s="6"/>
      <c r="N36" s="6"/>
      <c r="O36" s="6"/>
      <c r="Q36" s="6"/>
      <c r="S36" s="6"/>
      <c r="V36" s="6"/>
    </row>
    <row r="37" spans="2:125"/>
    <row r="38" spans="2:125"/>
    <row r="39" spans="2:125"/>
    <row r="40" spans="2:125">
      <c r="U40" s="6"/>
    </row>
    <row r="41" spans="2:125">
      <c r="R41" s="6"/>
    </row>
    <row r="42" spans="2:12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c r="Q43" s="6"/>
      <c r="S43" s="6"/>
      <c r="V43" s="6"/>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5" t="s">
        <v>490</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fbINWHflv4fptcmyqCmBKPVRl6Oo+zfUDBZ9AgL1QEj91ZVOPydtlvUdYO/fxERhcgRe26+mNqv5ViqoHWCATQ==" saltValue="Hvf0ItMmg9gjiU0AjU282w==" spinCount="100000" sheet="1" objects="1" scenarios="1"/>
  <dataConsolidate/>
  <phoneticPr fontId="2"/>
  <printOptions horizontalCentered="1"/>
  <pageMargins left="0" right="0" top="0.39370078740157483" bottom="0.39370078740157483" header="0.19685039370078741" footer="0.19685039370078741"/>
  <pageSetup paperSize="8" scale="55" orientation="landscape" cellComments="asDisplayed" horizontalDpi="12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topLeftCell="A34" zoomScale="70" zoomScaleNormal="70" zoomScaleSheetLayoutView="100" workbookViewId="0"/>
  </sheetViews>
  <sheetFormatPr defaultColWidth="0" defaultRowHeight="13.5" customHeight="1" zeroHeight="1"/>
  <cols>
    <col min="1" max="1" width="8.25" style="239" customWidth="1"/>
    <col min="2" max="16" width="14.625" style="239" customWidth="1"/>
    <col min="17" max="16384" width="0" style="239"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40"/>
      <c r="C45" s="240"/>
      <c r="D45" s="240"/>
      <c r="E45" s="240"/>
      <c r="F45" s="240"/>
      <c r="G45" s="240"/>
      <c r="H45" s="240"/>
      <c r="I45" s="240"/>
      <c r="J45" s="241" t="s">
        <v>491</v>
      </c>
    </row>
    <row r="46" spans="2:10" ht="29.25" customHeight="1" thickBot="1">
      <c r="B46" s="242" t="s">
        <v>24</v>
      </c>
      <c r="C46" s="243"/>
      <c r="D46" s="243"/>
      <c r="E46" s="244" t="s">
        <v>492</v>
      </c>
      <c r="F46" s="245" t="s">
        <v>4</v>
      </c>
      <c r="G46" s="246" t="s">
        <v>5</v>
      </c>
      <c r="H46" s="246" t="s">
        <v>6</v>
      </c>
      <c r="I46" s="246" t="s">
        <v>7</v>
      </c>
      <c r="J46" s="247" t="s">
        <v>8</v>
      </c>
    </row>
    <row r="47" spans="2:10" ht="57.75" customHeight="1">
      <c r="B47" s="248"/>
      <c r="C47" s="1190" t="s">
        <v>493</v>
      </c>
      <c r="D47" s="1190"/>
      <c r="E47" s="1191"/>
      <c r="F47" s="249">
        <v>18.78</v>
      </c>
      <c r="G47" s="250">
        <v>27.56</v>
      </c>
      <c r="H47" s="250">
        <v>30.2</v>
      </c>
      <c r="I47" s="250">
        <v>32.07</v>
      </c>
      <c r="J47" s="251">
        <v>28.41</v>
      </c>
    </row>
    <row r="48" spans="2:10" ht="57.75" customHeight="1">
      <c r="B48" s="252"/>
      <c r="C48" s="1192" t="s">
        <v>494</v>
      </c>
      <c r="D48" s="1192"/>
      <c r="E48" s="1193"/>
      <c r="F48" s="253">
        <v>8.9</v>
      </c>
      <c r="G48" s="254">
        <v>12.79</v>
      </c>
      <c r="H48" s="254">
        <v>12.77</v>
      </c>
      <c r="I48" s="254">
        <v>9.6300000000000008</v>
      </c>
      <c r="J48" s="255">
        <v>10.45</v>
      </c>
    </row>
    <row r="49" spans="2:10" ht="57.75" customHeight="1" thickBot="1">
      <c r="B49" s="256"/>
      <c r="C49" s="1194" t="s">
        <v>495</v>
      </c>
      <c r="D49" s="1194"/>
      <c r="E49" s="1195"/>
      <c r="F49" s="257">
        <v>0.41</v>
      </c>
      <c r="G49" s="258">
        <v>15.73</v>
      </c>
      <c r="H49" s="258">
        <v>2.56</v>
      </c>
      <c r="I49" s="258" t="s">
        <v>496</v>
      </c>
      <c r="J49" s="259" t="s">
        <v>497</v>
      </c>
    </row>
    <row r="50" spans="2:10" ht="13.5" customHeight="1"/>
    <row r="51" spans="2:10" ht="13.5" hidden="1" customHeight="1"/>
    <row r="52" spans="2:10" ht="13.5" hidden="1" customHeight="1"/>
    <row r="53" spans="2:10" ht="13.5" hidden="1" customHeight="1"/>
  </sheetData>
  <sheetProtection algorithmName="SHA-512" hashValue="Ck0C4ImIFwyEUSALW4V50+eQm32/N1pKQx1Aik1aqw/VT1Y4tmnYplQU2bV50AB8Bm7YR34ezZAHOZvL1l7BOQ==" saltValue="fOSBfXXsWhjeJ0y5zYyBVw=="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8" scale="89" orientation="landscape" cellComments="asDisplayed" horizontalDpi="1200" verticalDpi="300"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2020-09-08T01:37:04Z</cp:lastPrinted>
  <dcterms:created xsi:type="dcterms:W3CDTF">2020-07-20T08:51:51Z</dcterms:created>
  <dcterms:modified xsi:type="dcterms:W3CDTF">2021-02-26T09:38:35Z</dcterms:modified>
  <cp:category/>
</cp:coreProperties>
</file>